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90" windowWidth="11295" windowHeight="6765" tabRatio="792" activeTab="0"/>
  </bookViews>
  <sheets>
    <sheet name="Results" sheetId="1" r:id="rId1"/>
    <sheet name="Calculation Sheet" sheetId="2" r:id="rId2"/>
  </sheets>
  <definedNames>
    <definedName name="_xlnm.Print_Area" localSheetId="1">'Calculation Sheet'!$A$1:$M$113</definedName>
    <definedName name="_xlnm.Print_Titles" localSheetId="1">'Calculation Sheet'!$1:$2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<sst xmlns="http://schemas.openxmlformats.org/spreadsheetml/2006/main" count="57" uniqueCount="48">
  <si>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</t>
  </si>
  <si>
    <t>PLC</t>
  </si>
  <si>
    <t>PTS</t>
  </si>
  <si>
    <t>Event         Place</t>
  </si>
  <si>
    <t>Solo</t>
  </si>
  <si>
    <t>Duet/Trio</t>
  </si>
  <si>
    <t>Team</t>
  </si>
  <si>
    <t>Club Name</t>
  </si>
  <si>
    <t>CDYMCA Sculpin Masters</t>
  </si>
  <si>
    <t>Dayton Synchronettes</t>
  </si>
  <si>
    <t>D. C. Synchromasters</t>
  </si>
  <si>
    <t>Michigan Synchro Masters</t>
  </si>
  <si>
    <t>Palm Beach Coralytes</t>
  </si>
  <si>
    <t>Seattle Kaleidoscopes</t>
  </si>
  <si>
    <t>Redwood Empire Synchro</t>
  </si>
  <si>
    <t>Check Line</t>
  </si>
  <si>
    <t>SOLO</t>
  </si>
  <si>
    <t>DUET</t>
  </si>
  <si>
    <t>TRIO</t>
  </si>
  <si>
    <t>TEAM</t>
  </si>
  <si>
    <t>TOTAL</t>
  </si>
  <si>
    <t>TOTAL POINTS</t>
  </si>
  <si>
    <t>CLUB NAME</t>
  </si>
  <si>
    <t>PLACE</t>
  </si>
  <si>
    <t>Alpine Angelfish</t>
  </si>
  <si>
    <t>Minnesota Northern Pikes</t>
  </si>
  <si>
    <t>Ramapo Aqua Masters</t>
  </si>
  <si>
    <t>MAC Synchro</t>
  </si>
  <si>
    <t>Valdez Synchro Seals</t>
  </si>
  <si>
    <t>Wisconsin Waterloons</t>
  </si>
  <si>
    <t>AquaSprite Masters</t>
  </si>
  <si>
    <t>Blossoms of Leesburg</t>
  </si>
  <si>
    <t>Indy Swimfit Synchro</t>
  </si>
  <si>
    <t>Kitsap Water Blossoms</t>
  </si>
  <si>
    <t>Manhatten Plaza Waterworks</t>
  </si>
  <si>
    <t>Olympia YMCA Synchro</t>
  </si>
  <si>
    <t>Pacific Waves Synchro</t>
  </si>
  <si>
    <t>Sacramento Synchro</t>
  </si>
  <si>
    <t>SanFranciso Tsunami Sync</t>
  </si>
  <si>
    <t>Seattle Cascades Synchro</t>
  </si>
  <si>
    <t>Shooting Stars</t>
  </si>
  <si>
    <t>The Breathless of Dublin  Ohio</t>
  </si>
  <si>
    <t>Tuscon Synchro</t>
  </si>
  <si>
    <t>Unaffiliated</t>
  </si>
  <si>
    <t xml:space="preserve">Unsyncables of Southern California </t>
  </si>
  <si>
    <t>Cypress Swim Club</t>
  </si>
  <si>
    <t>2T</t>
  </si>
  <si>
    <t>3T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</si>
</sst>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  <numFmt numFmtId="166" formatCode="0.000000000000"/>
    <numFmt numFmtId="167" formatCode="m/d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left" indent="3"/>
    </xf>
    <xf numFmtId="0" fontId="2" fillId="0" borderId="6" xfId="0" applyFont="1" applyFill="1" applyBorder="1" applyAlignment="1">
      <alignment horizontal="left" indent="3"/>
    </xf>
    <xf numFmtId="0" fontId="1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>
      <alignment horizontal="left" indent="5"/>
    </xf>
    <xf numFmtId="165" fontId="0" fillId="0" borderId="0" xfId="0" applyNumberFormat="1" applyAlignment="1">
      <alignment horizontal="left" indent="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 indent="5"/>
    </xf>
    <xf numFmtId="0" fontId="2" fillId="0" borderId="5" xfId="0" applyFont="1" applyFill="1" applyBorder="1" applyAlignment="1">
      <alignment horizontal="left" indent="3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65" fontId="6" fillId="0" borderId="2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indent="5"/>
    </xf>
    <xf numFmtId="0" fontId="1" fillId="0" borderId="4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 indent="3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7.28125" style="0" bestFit="1" customWidth="1"/>
    <col min="2" max="2" width="2.28125" style="0" customWidth="1"/>
    <col min="3" max="3" width="13.7109375" style="2" customWidth="1"/>
    <col min="4" max="4" width="2.28125" style="0" customWidth="1"/>
    <col min="5" max="5" width="23.7109375" style="45" customWidth="1"/>
    <col min="6" max="6" width="5.7109375" style="0" customWidth="1"/>
    <col min="7" max="7" width="10.7109375" style="0" customWidth="1"/>
  </cols>
  <sheetData>
    <row r="1" spans="1:14" s="38" customFormat="1" ht="19.5" customHeight="1" thickBot="1">
      <c r="A1" s="40" t="s">
        <v>22</v>
      </c>
      <c r="B1" s="41"/>
      <c r="C1" s="43" t="s">
        <v>23</v>
      </c>
      <c r="D1" s="42"/>
      <c r="E1" s="52" t="s">
        <v>21</v>
      </c>
      <c r="F1" s="35"/>
      <c r="G1" s="35"/>
      <c r="H1" s="35"/>
      <c r="I1" s="35"/>
      <c r="J1" s="35"/>
      <c r="K1" s="35"/>
      <c r="L1" s="35"/>
      <c r="M1" s="36"/>
      <c r="N1" s="37"/>
    </row>
    <row r="2" spans="1:14" ht="7.5" customHeight="1" thickTop="1">
      <c r="A2" s="39"/>
      <c r="B2" s="50"/>
      <c r="C2" s="34"/>
      <c r="D2" s="50"/>
      <c r="E2" s="44"/>
      <c r="F2" s="1"/>
      <c r="G2" s="1"/>
      <c r="H2" s="1"/>
      <c r="I2" s="1"/>
      <c r="J2" s="1"/>
      <c r="K2" s="1"/>
      <c r="L2" s="1"/>
      <c r="M2" s="2"/>
      <c r="N2" s="3"/>
    </row>
    <row r="3" spans="1:5" ht="19.5" customHeight="1">
      <c r="A3" s="46" t="str">
        <f>'Calculation Sheet'!$A$61</f>
        <v>Redwood Empire Synchro</v>
      </c>
      <c r="B3" s="51"/>
      <c r="C3" s="47">
        <v>1</v>
      </c>
      <c r="D3" s="51"/>
      <c r="E3" s="48">
        <f>'Calculation Sheet'!$K$61</f>
        <v>134.5</v>
      </c>
    </row>
    <row r="4" spans="1:5" ht="19.5" customHeight="1">
      <c r="A4" s="46" t="str">
        <f>'Calculation Sheet'!$A$34</f>
        <v>MAC Synchro</v>
      </c>
      <c r="B4" s="51"/>
      <c r="C4" s="47">
        <v>2</v>
      </c>
      <c r="D4" s="51"/>
      <c r="E4" s="48">
        <f>'Calculation Sheet'!$K$34</f>
        <v>132.5</v>
      </c>
    </row>
    <row r="5" spans="1:5" ht="19.5" customHeight="1">
      <c r="A5" s="46" t="str">
        <f>'Calculation Sheet'!$A$93</f>
        <v>Unsyncables of Southern California </v>
      </c>
      <c r="B5" s="51"/>
      <c r="C5" s="47">
        <v>3</v>
      </c>
      <c r="D5" s="51"/>
      <c r="E5" s="48">
        <f>'Calculation Sheet'!$K$93</f>
        <v>75</v>
      </c>
    </row>
    <row r="6" spans="1:5" ht="19.5" customHeight="1">
      <c r="A6" s="46" t="str">
        <f>'Calculation Sheet'!$A$20</f>
        <v>Dayton Synchronettes</v>
      </c>
      <c r="B6" s="51"/>
      <c r="C6" s="47">
        <v>4</v>
      </c>
      <c r="D6" s="51"/>
      <c r="E6" s="48">
        <f>'Calculation Sheet'!$K$20</f>
        <v>74</v>
      </c>
    </row>
    <row r="7" spans="1:5" ht="19.5" customHeight="1">
      <c r="A7" s="46" t="str">
        <f>'Calculation Sheet'!$A$82</f>
        <v>The Breathless of Dublin  Ohio</v>
      </c>
      <c r="B7" s="51"/>
      <c r="C7" s="47">
        <v>5</v>
      </c>
      <c r="D7" s="51"/>
      <c r="E7" s="48">
        <f>'Calculation Sheet'!$K$82</f>
        <v>72</v>
      </c>
    </row>
    <row r="8" spans="1:5" ht="19.5" customHeight="1">
      <c r="A8" s="46" t="str">
        <f>'Calculation Sheet'!$A$5</f>
        <v>AquaSprite Masters</v>
      </c>
      <c r="B8" s="51"/>
      <c r="C8" s="47">
        <v>6</v>
      </c>
      <c r="D8" s="51"/>
      <c r="E8" s="48">
        <f>'Calculation Sheet'!$K$5</f>
        <v>68</v>
      </c>
    </row>
    <row r="9" spans="1:5" ht="19.5" customHeight="1">
      <c r="A9" s="46" t="str">
        <f>'Calculation Sheet'!$A$56</f>
        <v>Ramapo Aqua Masters</v>
      </c>
      <c r="B9" s="51"/>
      <c r="C9" s="47">
        <v>7</v>
      </c>
      <c r="D9" s="51"/>
      <c r="E9" s="48">
        <f>'Calculation Sheet'!$K$56</f>
        <v>46</v>
      </c>
    </row>
    <row r="10" spans="1:5" ht="19.5" customHeight="1">
      <c r="A10" s="46" t="str">
        <f>'Calculation Sheet'!$A$69</f>
        <v>Sacramento Synchro</v>
      </c>
      <c r="B10" s="51"/>
      <c r="C10" s="47">
        <v>8</v>
      </c>
      <c r="D10" s="51"/>
      <c r="E10" s="48">
        <f>'Calculation Sheet'!$K$69</f>
        <v>39</v>
      </c>
    </row>
    <row r="11" spans="1:5" ht="19.5" customHeight="1">
      <c r="A11" s="46" t="str">
        <f>'Calculation Sheet'!$A$16</f>
        <v>Cypress Swim Club</v>
      </c>
      <c r="B11" s="51"/>
      <c r="C11" s="47"/>
      <c r="D11" s="51"/>
      <c r="E11" s="48">
        <f>'Calculation Sheet'!$K$16</f>
        <v>37</v>
      </c>
    </row>
    <row r="12" spans="1:5" ht="19.5" customHeight="1">
      <c r="A12" s="62" t="str">
        <f>'Calculation Sheet'!$A$100</f>
        <v>Wisconsin Waterloons</v>
      </c>
      <c r="B12" s="51"/>
      <c r="C12" s="47"/>
      <c r="D12" s="51"/>
      <c r="E12" s="53">
        <f>'Calculation Sheet'!$K$100</f>
        <v>37</v>
      </c>
    </row>
    <row r="13" spans="1:5" ht="19.5" customHeight="1">
      <c r="A13" s="46" t="str">
        <f>'Calculation Sheet'!$A$74</f>
        <v>Seattle Cascades Synchro</v>
      </c>
      <c r="B13" s="51"/>
      <c r="C13" s="47"/>
      <c r="D13" s="51"/>
      <c r="E13" s="48">
        <f>'Calculation Sheet'!$K$74</f>
        <v>30</v>
      </c>
    </row>
    <row r="14" spans="1:5" ht="19.5" customHeight="1">
      <c r="A14" s="46" t="str">
        <f>'Calculation Sheet'!$A$44</f>
        <v>Minnesota Northern Pikes</v>
      </c>
      <c r="B14" s="51"/>
      <c r="C14" s="47"/>
      <c r="D14" s="51"/>
      <c r="E14" s="48">
        <f>'Calculation Sheet'!$K$44</f>
        <v>28</v>
      </c>
    </row>
    <row r="15" spans="1:5" ht="19.5" customHeight="1">
      <c r="A15" s="46" t="str">
        <f>'Calculation Sheet'!$A$26</f>
        <v>D. C. Synchromasters</v>
      </c>
      <c r="B15" s="51"/>
      <c r="C15" s="47"/>
      <c r="D15" s="51"/>
      <c r="E15" s="48">
        <f>'Calculation Sheet'!$K$26</f>
        <v>27</v>
      </c>
    </row>
    <row r="16" spans="1:5" ht="19.5" customHeight="1">
      <c r="A16" s="46" t="str">
        <f>'Calculation Sheet'!$A$77</f>
        <v>Seattle Kaleidoscopes</v>
      </c>
      <c r="B16" s="51"/>
      <c r="C16" s="47"/>
      <c r="D16" s="51"/>
      <c r="E16" s="48">
        <f>'Calculation Sheet'!$K$77</f>
        <v>24</v>
      </c>
    </row>
    <row r="17" spans="1:5" ht="19.5" customHeight="1">
      <c r="A17" s="46" t="str">
        <f>'Calculation Sheet'!$A$53</f>
        <v>Palm Beach Coralytes</v>
      </c>
      <c r="B17" s="51"/>
      <c r="C17" s="47"/>
      <c r="D17" s="51"/>
      <c r="E17" s="48">
        <f>'Calculation Sheet'!$K$53</f>
        <v>23</v>
      </c>
    </row>
    <row r="18" spans="1:5" ht="19.5" customHeight="1">
      <c r="A18" s="46" t="str">
        <f>'Calculation Sheet'!$A$40</f>
        <v>Manhatten Plaza Waterworks</v>
      </c>
      <c r="B18" s="51"/>
      <c r="C18" s="82"/>
      <c r="D18" s="51"/>
      <c r="E18" s="48">
        <f>'Calculation Sheet'!$K$40</f>
        <v>23</v>
      </c>
    </row>
    <row r="19" spans="1:5" ht="19.5" customHeight="1">
      <c r="A19" s="46" t="str">
        <f>'Calculation Sheet'!$A$13</f>
        <v>CDYMCA Sculpin Masters</v>
      </c>
      <c r="B19" s="51"/>
      <c r="C19" s="47"/>
      <c r="D19" s="51"/>
      <c r="E19" s="48">
        <f>'Calculation Sheet'!$K$13</f>
        <v>11</v>
      </c>
    </row>
    <row r="20" spans="1:5" ht="19.5" customHeight="1">
      <c r="A20" s="46" t="str">
        <f>'Calculation Sheet'!$A$48</f>
        <v>Olympia YMCA Synchro</v>
      </c>
      <c r="B20" s="51"/>
      <c r="C20" s="47"/>
      <c r="D20" s="51"/>
      <c r="E20" s="48">
        <f>'Calculation Sheet'!$K$48</f>
        <v>10</v>
      </c>
    </row>
    <row r="21" spans="1:5" ht="19.5" customHeight="1">
      <c r="A21" s="46" t="str">
        <f>'Calculation Sheet'!$A$3</f>
        <v>Alpine Angelfish</v>
      </c>
      <c r="B21" s="51"/>
      <c r="C21" s="47"/>
      <c r="D21" s="51"/>
      <c r="E21" s="48">
        <f>'Calculation Sheet'!$K$3</f>
        <v>9</v>
      </c>
    </row>
    <row r="22" spans="1:5" ht="19.5" customHeight="1">
      <c r="A22" s="46" t="str">
        <f>'Calculation Sheet'!$A$72</f>
        <v>SanFranciso Tsunami Sync</v>
      </c>
      <c r="B22" s="51"/>
      <c r="C22" s="47"/>
      <c r="D22" s="51"/>
      <c r="E22" s="48">
        <f>'Calculation Sheet'!$K$72</f>
        <v>9</v>
      </c>
    </row>
    <row r="23" spans="1:5" ht="19.5" customHeight="1">
      <c r="A23" s="46" t="str">
        <f>'Calculation Sheet'!$A$80</f>
        <v>Shooting Stars</v>
      </c>
      <c r="B23" s="51"/>
      <c r="C23" s="47"/>
      <c r="D23" s="51"/>
      <c r="E23" s="48">
        <f>'Calculation Sheet'!$K$80</f>
        <v>8</v>
      </c>
    </row>
    <row r="24" spans="1:5" ht="19.5" customHeight="1">
      <c r="A24" s="46" t="str">
        <f>'Calculation Sheet'!$A$51</f>
        <v>Pacific Waves Synchro</v>
      </c>
      <c r="B24" s="51"/>
      <c r="C24" s="47"/>
      <c r="D24" s="51"/>
      <c r="E24" s="48">
        <f>'Calculation Sheet'!$K$51</f>
        <v>8</v>
      </c>
    </row>
    <row r="25" spans="1:5" ht="19.5" customHeight="1">
      <c r="A25" s="46" t="str">
        <f>'Calculation Sheet'!$A$42</f>
        <v>Michigan Synchro Masters</v>
      </c>
      <c r="B25" s="51"/>
      <c r="C25" s="47"/>
      <c r="D25" s="51"/>
      <c r="E25" s="48">
        <f>'Calculation Sheet'!$K$42</f>
        <v>8</v>
      </c>
    </row>
    <row r="26" spans="1:5" ht="19.5" customHeight="1">
      <c r="A26" s="46" t="str">
        <f>'Calculation Sheet'!$A$89</f>
        <v>Tuscon Synchro</v>
      </c>
      <c r="B26" s="51"/>
      <c r="C26" s="47"/>
      <c r="D26" s="51"/>
      <c r="E26" s="48">
        <f>'Calculation Sheet'!$K$89</f>
        <v>8</v>
      </c>
    </row>
    <row r="27" spans="1:5" ht="19.5" customHeight="1">
      <c r="A27" s="46" t="str">
        <f>'Calculation Sheet'!$A$91</f>
        <v>Unaffiliated</v>
      </c>
      <c r="B27" s="51"/>
      <c r="C27" s="47"/>
      <c r="D27" s="51"/>
      <c r="E27" s="48">
        <f>'Calculation Sheet'!$K$91</f>
        <v>7</v>
      </c>
    </row>
    <row r="28" spans="1:5" ht="19.5" customHeight="1">
      <c r="A28" s="46" t="str">
        <f>'Calculation Sheet'!$A$30</f>
        <v>Indy Swimfit Synchro</v>
      </c>
      <c r="B28" s="51"/>
      <c r="C28" s="47"/>
      <c r="D28" s="51"/>
      <c r="E28" s="48">
        <f>'Calculation Sheet'!$K$30</f>
        <v>7</v>
      </c>
    </row>
    <row r="29" spans="1:5" ht="19.5" customHeight="1">
      <c r="A29" s="46" t="str">
        <f>'Calculation Sheet'!$A$11</f>
        <v>Blossoms of Leesburg</v>
      </c>
      <c r="B29" s="51"/>
      <c r="C29" s="47"/>
      <c r="D29" s="51"/>
      <c r="E29" s="48">
        <f>'Calculation Sheet'!$K$11</f>
        <v>3</v>
      </c>
    </row>
    <row r="30" spans="1:5" ht="19.5" customHeight="1">
      <c r="A30" s="46" t="str">
        <f>'Calculation Sheet'!$A$32</f>
        <v>Kitsap Water Blossoms</v>
      </c>
      <c r="B30" s="51"/>
      <c r="C30" s="47"/>
      <c r="D30" s="51"/>
      <c r="E30" s="48">
        <f>'Calculation Sheet'!$K$32</f>
        <v>3</v>
      </c>
    </row>
    <row r="31" spans="1:5" ht="19.5" customHeight="1">
      <c r="A31" s="62" t="str">
        <f>'Calculation Sheet'!$A$98</f>
        <v>Valdez Synchro Seals</v>
      </c>
      <c r="B31" s="51"/>
      <c r="C31" s="47"/>
      <c r="D31" s="51"/>
      <c r="E31" s="53">
        <f>'Calculation Sheet'!$K$98</f>
        <v>1</v>
      </c>
    </row>
    <row r="32" spans="1:5" ht="19.5" customHeight="1">
      <c r="A32" s="62"/>
      <c r="B32" s="62"/>
      <c r="C32" s="63"/>
      <c r="D32" s="62"/>
      <c r="E32" s="53"/>
    </row>
    <row r="33" ht="19.5" customHeight="1"/>
  </sheetData>
  <printOptions gridLines="1"/>
  <pageMargins left="1.18" right="0.69" top="1.36" bottom="0.93" header="0.5" footer="0.5"/>
  <pageSetup horizontalDpi="300" verticalDpi="300" orientation="portrait" r:id="rId1"/>
  <headerFooter alignWithMargins="0">
    <oddHeader>&amp;L &amp;"Arial,Bold"          2006 US Masters
Synchronized Swimming&amp;C&amp;"Arial,Bold"&amp;12High Point
Team Award&amp;R&amp;"Arial,Bold"October  26-28, 2006
Beaverton, Oregon  &amp;"Arial,Regular"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18"/>
  <sheetViews>
    <sheetView workbookViewId="0" topLeftCell="A1">
      <pane xSplit="3825" ySplit="900" topLeftCell="B96" activePane="bottomLeft" state="split"/>
      <selection pane="topLeft" activeCell="A61" sqref="A61"/>
      <selection pane="topRight" activeCell="B1" sqref="B1"/>
      <selection pane="bottomLeft" activeCell="A45" sqref="A45"/>
      <selection pane="bottomRight" activeCell="D34" sqref="D34"/>
    </sheetView>
  </sheetViews>
  <sheetFormatPr defaultColWidth="9.140625" defaultRowHeight="12.75"/>
  <cols>
    <col min="1" max="1" width="32.7109375" style="4" bestFit="1" customWidth="1"/>
    <col min="2" max="2" width="5.7109375" style="17" customWidth="1"/>
    <col min="3" max="3" width="8.7109375" style="5" customWidth="1"/>
    <col min="4" max="4" width="5.7109375" style="5" customWidth="1"/>
    <col min="5" max="5" width="8.7109375" style="5" customWidth="1"/>
    <col min="6" max="6" width="5.7109375" style="6" customWidth="1"/>
    <col min="7" max="7" width="8.7109375" style="5" customWidth="1"/>
    <col min="8" max="8" width="5.7109375" style="5" customWidth="1"/>
    <col min="9" max="9" width="8.7109375" style="5" customWidth="1"/>
    <col min="10" max="10" width="5.28125" style="5" customWidth="1"/>
    <col min="11" max="11" width="10.7109375" style="13" customWidth="1"/>
    <col min="12" max="12" width="5.28125" style="5" customWidth="1"/>
    <col min="13" max="13" width="6.57421875" style="5" bestFit="1" customWidth="1"/>
    <col min="14" max="14" width="9.140625" style="21" customWidth="1"/>
    <col min="15" max="16384" width="9.140625" style="8" customWidth="1"/>
  </cols>
  <sheetData>
    <row r="1" spans="1:11" ht="12.75">
      <c r="A1" s="16" t="s">
        <v>0</v>
      </c>
      <c r="B1" s="30" t="s">
        <v>16</v>
      </c>
      <c r="C1" s="18"/>
      <c r="D1" s="31" t="s">
        <v>17</v>
      </c>
      <c r="E1" s="19"/>
      <c r="F1" s="75" t="s">
        <v>18</v>
      </c>
      <c r="G1" s="19"/>
      <c r="H1" s="30" t="s">
        <v>19</v>
      </c>
      <c r="I1" s="19"/>
      <c r="J1" s="17"/>
      <c r="K1" s="20" t="s">
        <v>20</v>
      </c>
    </row>
    <row r="2" spans="1:11" ht="19.5" customHeight="1" thickBot="1">
      <c r="A2" s="61" t="s">
        <v>7</v>
      </c>
      <c r="B2" s="22" t="s">
        <v>1</v>
      </c>
      <c r="C2" s="23" t="s">
        <v>2</v>
      </c>
      <c r="D2" s="22" t="s">
        <v>1</v>
      </c>
      <c r="E2" s="23" t="s">
        <v>2</v>
      </c>
      <c r="F2" s="76" t="s">
        <v>1</v>
      </c>
      <c r="G2" s="23" t="s">
        <v>2</v>
      </c>
      <c r="H2" s="22" t="s">
        <v>1</v>
      </c>
      <c r="I2" s="23" t="s">
        <v>2</v>
      </c>
      <c r="J2" s="22"/>
      <c r="K2" s="24" t="s">
        <v>2</v>
      </c>
    </row>
    <row r="3" spans="1:11" ht="18" customHeight="1" thickTop="1">
      <c r="A3" s="16" t="s">
        <v>24</v>
      </c>
      <c r="B3" s="6">
        <v>1</v>
      </c>
      <c r="C3" s="9">
        <f aca="true" t="shared" si="0" ref="C3:C38">HLOOKUP(B3,$B$110:$J$113,2)</f>
        <v>9</v>
      </c>
      <c r="D3" s="6"/>
      <c r="E3" s="9">
        <f aca="true" t="shared" si="1" ref="E3:E38">HLOOKUP(D3,$B$110:$J$113,3)</f>
        <v>0</v>
      </c>
      <c r="G3" s="9">
        <f aca="true" t="shared" si="2" ref="G3:G38">HLOOKUP(F3,$B$110:$J$113,3)</f>
        <v>0</v>
      </c>
      <c r="H3" s="6"/>
      <c r="I3" s="9">
        <f aca="true" t="shared" si="3" ref="I3:I38">HLOOKUP(H3,$B$110:$J$113,4)</f>
        <v>0</v>
      </c>
      <c r="J3" s="32"/>
      <c r="K3" s="33">
        <f>SUM(C3:C4,E3:E4,G3:G4,I3:I4)</f>
        <v>9</v>
      </c>
    </row>
    <row r="4" spans="1:11" ht="12" customHeight="1" thickBot="1">
      <c r="A4" s="16"/>
      <c r="B4" s="10"/>
      <c r="C4" s="9">
        <f t="shared" si="0"/>
        <v>0</v>
      </c>
      <c r="D4" s="10"/>
      <c r="E4" s="9">
        <f t="shared" si="1"/>
        <v>0</v>
      </c>
      <c r="F4" s="10"/>
      <c r="G4" s="9">
        <f t="shared" si="2"/>
        <v>0</v>
      </c>
      <c r="H4" s="10"/>
      <c r="I4" s="9">
        <f t="shared" si="3"/>
        <v>0</v>
      </c>
      <c r="J4" s="12"/>
      <c r="K4" s="26"/>
    </row>
    <row r="5" spans="1:11" ht="18" customHeight="1">
      <c r="A5" s="25" t="s">
        <v>30</v>
      </c>
      <c r="B5" s="55">
        <v>3</v>
      </c>
      <c r="C5" s="54">
        <f t="shared" si="0"/>
        <v>6</v>
      </c>
      <c r="D5" s="55">
        <v>1</v>
      </c>
      <c r="E5" s="54">
        <f t="shared" si="1"/>
        <v>10</v>
      </c>
      <c r="F5" s="55">
        <v>2</v>
      </c>
      <c r="G5" s="54">
        <f t="shared" si="2"/>
        <v>8</v>
      </c>
      <c r="H5" s="55">
        <v>2</v>
      </c>
      <c r="I5" s="54">
        <f t="shared" si="3"/>
        <v>12</v>
      </c>
      <c r="J5" s="56"/>
      <c r="K5" s="57">
        <f>SUM(C5:C10,E5:E10,G5:G10,I5:I10)</f>
        <v>68</v>
      </c>
    </row>
    <row r="6" spans="1:11" ht="12" customHeight="1">
      <c r="A6" s="16"/>
      <c r="B6" s="6">
        <v>1</v>
      </c>
      <c r="C6" s="9">
        <f t="shared" si="0"/>
        <v>9</v>
      </c>
      <c r="D6" s="6"/>
      <c r="E6" s="9">
        <f t="shared" si="1"/>
        <v>0</v>
      </c>
      <c r="G6" s="9">
        <f t="shared" si="2"/>
        <v>0</v>
      </c>
      <c r="H6" s="6"/>
      <c r="I6" s="9">
        <f t="shared" si="3"/>
        <v>0</v>
      </c>
      <c r="K6" s="7"/>
    </row>
    <row r="7" spans="1:11" ht="12" customHeight="1">
      <c r="A7" s="16"/>
      <c r="B7" s="6">
        <v>2</v>
      </c>
      <c r="C7" s="9">
        <f t="shared" si="0"/>
        <v>7</v>
      </c>
      <c r="D7" s="6"/>
      <c r="E7" s="9">
        <f t="shared" si="1"/>
        <v>0</v>
      </c>
      <c r="G7" s="9">
        <f t="shared" si="2"/>
        <v>0</v>
      </c>
      <c r="H7" s="6"/>
      <c r="I7" s="9">
        <f t="shared" si="3"/>
        <v>0</v>
      </c>
      <c r="K7" s="7"/>
    </row>
    <row r="8" spans="1:11" ht="12" customHeight="1">
      <c r="A8" s="16"/>
      <c r="B8" s="6">
        <v>1</v>
      </c>
      <c r="C8" s="9">
        <f t="shared" si="0"/>
        <v>9</v>
      </c>
      <c r="D8" s="6"/>
      <c r="E8" s="9">
        <f t="shared" si="1"/>
        <v>0</v>
      </c>
      <c r="G8" s="9">
        <f t="shared" si="2"/>
        <v>0</v>
      </c>
      <c r="H8" s="6"/>
      <c r="I8" s="9">
        <f t="shared" si="3"/>
        <v>0</v>
      </c>
      <c r="K8" s="7"/>
    </row>
    <row r="9" spans="1:11" ht="12" customHeight="1">
      <c r="A9" s="16"/>
      <c r="B9" s="6">
        <v>2</v>
      </c>
      <c r="C9" s="9">
        <f t="shared" si="0"/>
        <v>7</v>
      </c>
      <c r="D9" s="6"/>
      <c r="E9" s="9">
        <f t="shared" si="1"/>
        <v>0</v>
      </c>
      <c r="G9" s="9">
        <f t="shared" si="2"/>
        <v>0</v>
      </c>
      <c r="H9" s="6"/>
      <c r="I9" s="9">
        <f t="shared" si="3"/>
        <v>0</v>
      </c>
      <c r="K9" s="7"/>
    </row>
    <row r="10" spans="1:11" ht="12" customHeight="1" thickBot="1">
      <c r="A10" s="16"/>
      <c r="B10" s="10"/>
      <c r="C10" s="9">
        <f t="shared" si="0"/>
        <v>0</v>
      </c>
      <c r="D10" s="10"/>
      <c r="E10" s="9">
        <f t="shared" si="1"/>
        <v>0</v>
      </c>
      <c r="F10" s="10"/>
      <c r="G10" s="9">
        <f t="shared" si="2"/>
        <v>0</v>
      </c>
      <c r="H10" s="10"/>
      <c r="I10" s="9">
        <f t="shared" si="3"/>
        <v>0</v>
      </c>
      <c r="J10" s="12"/>
      <c r="K10" s="26"/>
    </row>
    <row r="11" spans="1:11" ht="18" customHeight="1">
      <c r="A11" s="25" t="s">
        <v>31</v>
      </c>
      <c r="B11" s="55">
        <v>6</v>
      </c>
      <c r="C11" s="54">
        <f t="shared" si="0"/>
        <v>3</v>
      </c>
      <c r="D11" s="55"/>
      <c r="E11" s="54">
        <f t="shared" si="1"/>
        <v>0</v>
      </c>
      <c r="F11" s="55"/>
      <c r="G11" s="54">
        <f t="shared" si="2"/>
        <v>0</v>
      </c>
      <c r="H11" s="55"/>
      <c r="I11" s="54">
        <f t="shared" si="3"/>
        <v>0</v>
      </c>
      <c r="J11" s="56"/>
      <c r="K11" s="57">
        <f>SUM(C11:C12,E11:E12,G11:G12,I11:I12)</f>
        <v>3</v>
      </c>
    </row>
    <row r="12" spans="1:11" ht="12" customHeight="1" thickBot="1">
      <c r="A12" s="16"/>
      <c r="B12" s="10"/>
      <c r="C12" s="9">
        <f t="shared" si="0"/>
        <v>0</v>
      </c>
      <c r="D12" s="10"/>
      <c r="E12" s="9">
        <f t="shared" si="1"/>
        <v>0</v>
      </c>
      <c r="F12" s="10"/>
      <c r="G12" s="9">
        <f t="shared" si="2"/>
        <v>0</v>
      </c>
      <c r="H12" s="10"/>
      <c r="I12" s="9">
        <f t="shared" si="3"/>
        <v>0</v>
      </c>
      <c r="J12" s="12"/>
      <c r="K12" s="26"/>
    </row>
    <row r="13" spans="1:11" ht="18" customHeight="1">
      <c r="A13" s="25" t="s">
        <v>8</v>
      </c>
      <c r="B13" s="55"/>
      <c r="C13" s="54">
        <f t="shared" si="0"/>
        <v>0</v>
      </c>
      <c r="D13" s="55">
        <v>7</v>
      </c>
      <c r="E13" s="54">
        <f t="shared" si="1"/>
        <v>2</v>
      </c>
      <c r="F13" s="55"/>
      <c r="G13" s="54">
        <f t="shared" si="2"/>
        <v>0</v>
      </c>
      <c r="H13" s="55">
        <v>7</v>
      </c>
      <c r="I13" s="54">
        <f t="shared" si="3"/>
        <v>3</v>
      </c>
      <c r="J13" s="56"/>
      <c r="K13" s="57">
        <f>SUM(C13:C15,E13:E15,G13:G15,I13:I15)</f>
        <v>11</v>
      </c>
    </row>
    <row r="14" spans="1:11" ht="12" customHeight="1">
      <c r="A14" s="16"/>
      <c r="B14" s="6"/>
      <c r="C14" s="9">
        <f t="shared" si="0"/>
        <v>0</v>
      </c>
      <c r="D14" s="6">
        <v>3</v>
      </c>
      <c r="E14" s="9">
        <f t="shared" si="1"/>
        <v>6</v>
      </c>
      <c r="G14" s="9">
        <f t="shared" si="2"/>
        <v>0</v>
      </c>
      <c r="H14" s="6"/>
      <c r="I14" s="9">
        <f t="shared" si="3"/>
        <v>0</v>
      </c>
      <c r="K14" s="7"/>
    </row>
    <row r="15" spans="1:11" ht="12" customHeight="1" thickBot="1">
      <c r="A15" s="16"/>
      <c r="B15" s="6"/>
      <c r="C15" s="9">
        <f t="shared" si="0"/>
        <v>0</v>
      </c>
      <c r="D15" s="6"/>
      <c r="E15" s="9">
        <f t="shared" si="1"/>
        <v>0</v>
      </c>
      <c r="G15" s="9">
        <f t="shared" si="2"/>
        <v>0</v>
      </c>
      <c r="H15" s="6"/>
      <c r="I15" s="9">
        <f t="shared" si="3"/>
        <v>0</v>
      </c>
      <c r="K15" s="7"/>
    </row>
    <row r="16" spans="1:11" ht="18" customHeight="1">
      <c r="A16" s="25" t="s">
        <v>45</v>
      </c>
      <c r="B16" s="55">
        <v>3</v>
      </c>
      <c r="C16" s="54">
        <f t="shared" si="0"/>
        <v>6</v>
      </c>
      <c r="D16" s="55">
        <v>4</v>
      </c>
      <c r="E16" s="54">
        <f t="shared" si="1"/>
        <v>5</v>
      </c>
      <c r="F16" s="55"/>
      <c r="G16" s="54">
        <f t="shared" si="2"/>
        <v>0</v>
      </c>
      <c r="H16" s="55">
        <v>1</v>
      </c>
      <c r="I16" s="54">
        <f t="shared" si="3"/>
        <v>16</v>
      </c>
      <c r="J16" s="56"/>
      <c r="K16" s="57">
        <f>SUM(C16:C19,E16:E19,G16:G19,I16:I19)</f>
        <v>37</v>
      </c>
    </row>
    <row r="17" spans="1:11" ht="12" customHeight="1">
      <c r="A17" s="16"/>
      <c r="B17" s="6"/>
      <c r="C17" s="9">
        <f t="shared" si="0"/>
        <v>0</v>
      </c>
      <c r="D17" s="6">
        <v>5</v>
      </c>
      <c r="E17" s="9">
        <f t="shared" si="1"/>
        <v>4</v>
      </c>
      <c r="G17" s="9">
        <f t="shared" si="2"/>
        <v>0</v>
      </c>
      <c r="H17" s="6"/>
      <c r="I17" s="9">
        <f t="shared" si="3"/>
        <v>0</v>
      </c>
      <c r="K17" s="7"/>
    </row>
    <row r="18" spans="1:11" ht="12" customHeight="1">
      <c r="A18" s="16"/>
      <c r="B18" s="6"/>
      <c r="C18" s="9">
        <f t="shared" si="0"/>
        <v>0</v>
      </c>
      <c r="D18" s="6">
        <v>3</v>
      </c>
      <c r="E18" s="9">
        <f t="shared" si="1"/>
        <v>6</v>
      </c>
      <c r="G18" s="9">
        <f t="shared" si="2"/>
        <v>0</v>
      </c>
      <c r="H18" s="6"/>
      <c r="I18" s="9">
        <f t="shared" si="3"/>
        <v>0</v>
      </c>
      <c r="K18" s="7"/>
    </row>
    <row r="19" spans="1:11" ht="12" customHeight="1" thickBot="1">
      <c r="A19" s="16"/>
      <c r="B19" s="10"/>
      <c r="C19" s="9">
        <f t="shared" si="0"/>
        <v>0</v>
      </c>
      <c r="D19" s="10"/>
      <c r="E19" s="9">
        <f t="shared" si="1"/>
        <v>0</v>
      </c>
      <c r="F19" s="10"/>
      <c r="G19" s="81">
        <f t="shared" si="2"/>
        <v>0</v>
      </c>
      <c r="H19" s="10"/>
      <c r="I19" s="9">
        <f t="shared" si="3"/>
        <v>0</v>
      </c>
      <c r="J19" s="12"/>
      <c r="K19" s="26"/>
    </row>
    <row r="20" spans="1:11" ht="18" customHeight="1">
      <c r="A20" s="25" t="s">
        <v>9</v>
      </c>
      <c r="B20" s="55">
        <v>1</v>
      </c>
      <c r="C20" s="54">
        <f t="shared" si="0"/>
        <v>9</v>
      </c>
      <c r="D20" s="55">
        <v>3</v>
      </c>
      <c r="E20" s="54">
        <f t="shared" si="1"/>
        <v>6</v>
      </c>
      <c r="F20" s="55">
        <v>1</v>
      </c>
      <c r="G20" s="54">
        <f t="shared" si="2"/>
        <v>10</v>
      </c>
      <c r="H20" s="55">
        <v>3</v>
      </c>
      <c r="I20" s="54">
        <f t="shared" si="3"/>
        <v>10</v>
      </c>
      <c r="J20" s="56"/>
      <c r="K20" s="57">
        <f>SUM(C20:C25,E20:E25,G20:G25,I20:I25)</f>
        <v>74</v>
      </c>
    </row>
    <row r="21" spans="1:11" ht="12" customHeight="1">
      <c r="A21" s="16"/>
      <c r="B21" s="6">
        <v>3</v>
      </c>
      <c r="C21" s="9">
        <f t="shared" si="0"/>
        <v>6</v>
      </c>
      <c r="D21" s="6">
        <v>1</v>
      </c>
      <c r="E21" s="9">
        <f t="shared" si="1"/>
        <v>10</v>
      </c>
      <c r="G21" s="9">
        <f t="shared" si="2"/>
        <v>0</v>
      </c>
      <c r="H21" s="6"/>
      <c r="I21" s="9">
        <f t="shared" si="3"/>
        <v>0</v>
      </c>
      <c r="K21" s="7"/>
    </row>
    <row r="22" spans="1:11" ht="12" customHeight="1">
      <c r="A22" s="16"/>
      <c r="B22" s="6">
        <v>4</v>
      </c>
      <c r="C22" s="9">
        <f t="shared" si="0"/>
        <v>5</v>
      </c>
      <c r="D22" s="6" t="s">
        <v>46</v>
      </c>
      <c r="E22" s="9">
        <v>7</v>
      </c>
      <c r="G22" s="9">
        <f t="shared" si="2"/>
        <v>0</v>
      </c>
      <c r="H22" s="6"/>
      <c r="I22" s="9">
        <f t="shared" si="3"/>
        <v>0</v>
      </c>
      <c r="K22" s="7"/>
    </row>
    <row r="23" spans="1:11" ht="12" customHeight="1">
      <c r="A23" s="16"/>
      <c r="B23" s="6">
        <v>3</v>
      </c>
      <c r="C23" s="9">
        <f t="shared" si="0"/>
        <v>6</v>
      </c>
      <c r="D23" s="6"/>
      <c r="E23" s="9">
        <f t="shared" si="1"/>
        <v>0</v>
      </c>
      <c r="G23" s="9">
        <f t="shared" si="2"/>
        <v>0</v>
      </c>
      <c r="H23" s="6"/>
      <c r="I23" s="9">
        <f t="shared" si="3"/>
        <v>0</v>
      </c>
      <c r="K23" s="7"/>
    </row>
    <row r="24" spans="1:11" ht="12" customHeight="1">
      <c r="A24" s="16"/>
      <c r="B24" s="6">
        <v>4</v>
      </c>
      <c r="C24" s="9">
        <f t="shared" si="0"/>
        <v>5</v>
      </c>
      <c r="D24" s="6"/>
      <c r="E24" s="9">
        <f t="shared" si="1"/>
        <v>0</v>
      </c>
      <c r="G24" s="9">
        <f t="shared" si="2"/>
        <v>0</v>
      </c>
      <c r="H24" s="6"/>
      <c r="I24" s="9">
        <f t="shared" si="3"/>
        <v>0</v>
      </c>
      <c r="K24" s="7"/>
    </row>
    <row r="25" spans="1:11" ht="12" customHeight="1" thickBot="1">
      <c r="A25" s="16"/>
      <c r="B25" s="10"/>
      <c r="C25" s="9">
        <f t="shared" si="0"/>
        <v>0</v>
      </c>
      <c r="D25" s="10"/>
      <c r="E25" s="9">
        <f t="shared" si="1"/>
        <v>0</v>
      </c>
      <c r="F25" s="10"/>
      <c r="G25" s="9">
        <f t="shared" si="2"/>
        <v>0</v>
      </c>
      <c r="H25" s="10"/>
      <c r="I25" s="9">
        <f t="shared" si="3"/>
        <v>0</v>
      </c>
      <c r="J25" s="12"/>
      <c r="K25" s="26"/>
    </row>
    <row r="26" spans="1:11" ht="18" customHeight="1">
      <c r="A26" s="25" t="s">
        <v>10</v>
      </c>
      <c r="B26" s="55">
        <v>2</v>
      </c>
      <c r="C26" s="54">
        <f t="shared" si="0"/>
        <v>7</v>
      </c>
      <c r="D26" s="55"/>
      <c r="E26" s="54">
        <f t="shared" si="1"/>
        <v>0</v>
      </c>
      <c r="F26" s="55">
        <v>1</v>
      </c>
      <c r="G26" s="54">
        <f t="shared" si="2"/>
        <v>10</v>
      </c>
      <c r="H26" s="55">
        <v>4</v>
      </c>
      <c r="I26" s="54">
        <f t="shared" si="3"/>
        <v>8</v>
      </c>
      <c r="J26" s="56"/>
      <c r="K26" s="57">
        <f>SUM(C26:C29,E26:E29,G26:G29,I26:I29)</f>
        <v>27</v>
      </c>
    </row>
    <row r="27" spans="1:11" ht="12" customHeight="1">
      <c r="A27" s="16"/>
      <c r="B27" s="6">
        <v>7</v>
      </c>
      <c r="C27" s="9">
        <f t="shared" si="0"/>
        <v>2</v>
      </c>
      <c r="D27" s="6"/>
      <c r="E27" s="9">
        <f t="shared" si="1"/>
        <v>0</v>
      </c>
      <c r="G27" s="9">
        <f t="shared" si="2"/>
        <v>0</v>
      </c>
      <c r="H27" s="6"/>
      <c r="I27" s="9">
        <f t="shared" si="3"/>
        <v>0</v>
      </c>
      <c r="K27" s="7"/>
    </row>
    <row r="28" spans="1:11" ht="12" customHeight="1">
      <c r="A28" s="16"/>
      <c r="B28" s="6"/>
      <c r="C28" s="9">
        <f t="shared" si="0"/>
        <v>0</v>
      </c>
      <c r="D28" s="6"/>
      <c r="E28" s="9">
        <f t="shared" si="1"/>
        <v>0</v>
      </c>
      <c r="G28" s="9">
        <f t="shared" si="2"/>
        <v>0</v>
      </c>
      <c r="H28" s="6"/>
      <c r="I28" s="9">
        <f t="shared" si="3"/>
        <v>0</v>
      </c>
      <c r="K28" s="7"/>
    </row>
    <row r="29" spans="1:11" ht="12" customHeight="1" thickBot="1">
      <c r="A29" s="16"/>
      <c r="B29" s="10"/>
      <c r="C29" s="9">
        <f t="shared" si="0"/>
        <v>0</v>
      </c>
      <c r="D29" s="10"/>
      <c r="E29" s="9">
        <f t="shared" si="1"/>
        <v>0</v>
      </c>
      <c r="F29" s="10"/>
      <c r="G29" s="81">
        <f t="shared" si="2"/>
        <v>0</v>
      </c>
      <c r="H29" s="10"/>
      <c r="I29" s="9">
        <f t="shared" si="3"/>
        <v>0</v>
      </c>
      <c r="J29" s="12"/>
      <c r="K29" s="26"/>
    </row>
    <row r="30" spans="1:11" ht="18" customHeight="1">
      <c r="A30" s="25" t="s">
        <v>32</v>
      </c>
      <c r="B30" s="55"/>
      <c r="C30" s="54">
        <f t="shared" si="0"/>
        <v>0</v>
      </c>
      <c r="D30" s="55">
        <v>8</v>
      </c>
      <c r="E30" s="54">
        <f t="shared" si="1"/>
        <v>1</v>
      </c>
      <c r="F30" s="55"/>
      <c r="G30" s="9">
        <f t="shared" si="2"/>
        <v>0</v>
      </c>
      <c r="H30" s="55">
        <v>5</v>
      </c>
      <c r="I30" s="54">
        <f t="shared" si="3"/>
        <v>6</v>
      </c>
      <c r="J30" s="56"/>
      <c r="K30" s="57">
        <f>SUM(C30:C31,E30:E31,G30:G31,I30:I31)</f>
        <v>7</v>
      </c>
    </row>
    <row r="31" spans="1:11" ht="12" customHeight="1" thickBot="1">
      <c r="A31" s="16"/>
      <c r="B31" s="10"/>
      <c r="C31" s="9">
        <f t="shared" si="0"/>
        <v>0</v>
      </c>
      <c r="D31" s="10"/>
      <c r="E31" s="9">
        <f t="shared" si="1"/>
        <v>0</v>
      </c>
      <c r="F31" s="10"/>
      <c r="G31" s="9">
        <f t="shared" si="2"/>
        <v>0</v>
      </c>
      <c r="H31" s="10"/>
      <c r="I31" s="9">
        <f t="shared" si="3"/>
        <v>0</v>
      </c>
      <c r="J31" s="12"/>
      <c r="K31" s="26"/>
    </row>
    <row r="32" spans="1:11" ht="18" customHeight="1">
      <c r="A32" s="25" t="s">
        <v>33</v>
      </c>
      <c r="B32" s="55"/>
      <c r="C32" s="54">
        <f t="shared" si="0"/>
        <v>0</v>
      </c>
      <c r="D32" s="55">
        <v>6</v>
      </c>
      <c r="E32" s="54">
        <f t="shared" si="1"/>
        <v>3</v>
      </c>
      <c r="F32" s="55"/>
      <c r="G32" s="54">
        <f t="shared" si="2"/>
        <v>0</v>
      </c>
      <c r="H32" s="55"/>
      <c r="I32" s="54">
        <f t="shared" si="3"/>
        <v>0</v>
      </c>
      <c r="J32" s="56"/>
      <c r="K32" s="57">
        <f>SUM(C32:C33,E32:E33,G32:G33,I32:I33)</f>
        <v>3</v>
      </c>
    </row>
    <row r="33" spans="1:11" ht="12" customHeight="1" thickBot="1">
      <c r="A33" s="16"/>
      <c r="B33" s="10"/>
      <c r="C33" s="9">
        <f t="shared" si="0"/>
        <v>0</v>
      </c>
      <c r="D33" s="10"/>
      <c r="E33" s="9">
        <f t="shared" si="1"/>
        <v>0</v>
      </c>
      <c r="F33" s="10"/>
      <c r="G33" s="9">
        <f t="shared" si="2"/>
        <v>0</v>
      </c>
      <c r="H33" s="10"/>
      <c r="I33" s="9">
        <f t="shared" si="3"/>
        <v>0</v>
      </c>
      <c r="J33" s="12"/>
      <c r="K33" s="26"/>
    </row>
    <row r="34" spans="1:11" ht="18" customHeight="1">
      <c r="A34" s="25" t="s">
        <v>27</v>
      </c>
      <c r="B34" s="55">
        <v>2</v>
      </c>
      <c r="C34" s="54">
        <f t="shared" si="0"/>
        <v>7</v>
      </c>
      <c r="D34" s="55">
        <v>1</v>
      </c>
      <c r="E34" s="54">
        <f t="shared" si="1"/>
        <v>10</v>
      </c>
      <c r="F34" s="55">
        <v>1</v>
      </c>
      <c r="G34" s="54">
        <f t="shared" si="2"/>
        <v>10</v>
      </c>
      <c r="H34" s="55">
        <v>1</v>
      </c>
      <c r="I34" s="54">
        <f t="shared" si="3"/>
        <v>16</v>
      </c>
      <c r="J34" s="56"/>
      <c r="K34" s="57">
        <f>SUM(C34:C39,E34:E39,G34:G39,I34:I39)</f>
        <v>132.5</v>
      </c>
    </row>
    <row r="35" spans="1:11" ht="12" customHeight="1">
      <c r="A35" s="16"/>
      <c r="B35" s="6">
        <v>2</v>
      </c>
      <c r="C35" s="9">
        <f t="shared" si="0"/>
        <v>7</v>
      </c>
      <c r="D35" s="6">
        <v>3</v>
      </c>
      <c r="E35" s="9">
        <f t="shared" si="1"/>
        <v>6</v>
      </c>
      <c r="F35" s="6" t="s">
        <v>47</v>
      </c>
      <c r="G35" s="9">
        <v>5.5</v>
      </c>
      <c r="H35" s="6">
        <v>1</v>
      </c>
      <c r="I35" s="9">
        <f t="shared" si="3"/>
        <v>16</v>
      </c>
      <c r="K35" s="7"/>
    </row>
    <row r="36" spans="1:11" ht="12" customHeight="1">
      <c r="A36" s="16"/>
      <c r="B36" s="6">
        <v>1</v>
      </c>
      <c r="C36" s="9">
        <f t="shared" si="0"/>
        <v>9</v>
      </c>
      <c r="D36" s="6">
        <v>1</v>
      </c>
      <c r="E36" s="9">
        <f t="shared" si="1"/>
        <v>10</v>
      </c>
      <c r="F36" s="6">
        <v>1</v>
      </c>
      <c r="G36" s="9">
        <f t="shared" si="2"/>
        <v>10</v>
      </c>
      <c r="H36" s="6">
        <v>1</v>
      </c>
      <c r="I36" s="9">
        <f t="shared" si="3"/>
        <v>16</v>
      </c>
      <c r="K36" s="7"/>
    </row>
    <row r="37" spans="1:11" ht="12" customHeight="1">
      <c r="A37" s="16"/>
      <c r="B37" s="6">
        <v>3</v>
      </c>
      <c r="C37" s="9">
        <f t="shared" si="0"/>
        <v>6</v>
      </c>
      <c r="D37" s="6"/>
      <c r="E37" s="9">
        <f t="shared" si="1"/>
        <v>0</v>
      </c>
      <c r="G37" s="9">
        <f t="shared" si="2"/>
        <v>0</v>
      </c>
      <c r="H37" s="6"/>
      <c r="I37" s="9">
        <f t="shared" si="3"/>
        <v>0</v>
      </c>
      <c r="K37" s="7"/>
    </row>
    <row r="38" spans="1:11" ht="12" customHeight="1">
      <c r="A38" s="16"/>
      <c r="B38" s="6">
        <v>5</v>
      </c>
      <c r="C38" s="9">
        <f t="shared" si="0"/>
        <v>4</v>
      </c>
      <c r="D38" s="6"/>
      <c r="E38" s="9">
        <f t="shared" si="1"/>
        <v>0</v>
      </c>
      <c r="G38" s="9">
        <f t="shared" si="2"/>
        <v>0</v>
      </c>
      <c r="H38" s="6"/>
      <c r="I38" s="9">
        <f t="shared" si="3"/>
        <v>0</v>
      </c>
      <c r="K38" s="7"/>
    </row>
    <row r="39" spans="1:11" ht="12" customHeight="1" thickBot="1">
      <c r="A39" s="16"/>
      <c r="B39" s="10"/>
      <c r="C39" s="9">
        <f aca="true" t="shared" si="4" ref="C39:C70">HLOOKUP(B39,$B$110:$J$113,2)</f>
        <v>0</v>
      </c>
      <c r="D39" s="10"/>
      <c r="E39" s="9">
        <f aca="true" t="shared" si="5" ref="E39:E70">HLOOKUP(D39,$B$110:$J$113,3)</f>
        <v>0</v>
      </c>
      <c r="F39" s="10"/>
      <c r="G39" s="9">
        <f aca="true" t="shared" si="6" ref="G39:G70">HLOOKUP(F39,$B$110:$J$113,3)</f>
        <v>0</v>
      </c>
      <c r="H39" s="10"/>
      <c r="I39" s="9">
        <f aca="true" t="shared" si="7" ref="I39:I70">HLOOKUP(H39,$B$110:$J$113,4)</f>
        <v>0</v>
      </c>
      <c r="J39" s="12"/>
      <c r="K39" s="26"/>
    </row>
    <row r="40" spans="1:11" ht="18" customHeight="1">
      <c r="A40" s="25" t="s">
        <v>34</v>
      </c>
      <c r="B40" s="55">
        <v>4</v>
      </c>
      <c r="C40" s="54">
        <f t="shared" si="4"/>
        <v>5</v>
      </c>
      <c r="D40" s="55">
        <v>1</v>
      </c>
      <c r="E40" s="54">
        <f t="shared" si="5"/>
        <v>10</v>
      </c>
      <c r="F40" s="55"/>
      <c r="G40" s="54">
        <f t="shared" si="6"/>
        <v>0</v>
      </c>
      <c r="H40" s="55">
        <v>4</v>
      </c>
      <c r="I40" s="54">
        <f t="shared" si="7"/>
        <v>8</v>
      </c>
      <c r="J40" s="56"/>
      <c r="K40" s="57">
        <f>SUM(C40:C41,E40:E41,G40:G41,I40:I41)</f>
        <v>23</v>
      </c>
    </row>
    <row r="41" spans="1:11" ht="12" customHeight="1" thickBot="1">
      <c r="A41" s="16"/>
      <c r="B41" s="10"/>
      <c r="C41" s="9">
        <f t="shared" si="4"/>
        <v>0</v>
      </c>
      <c r="D41" s="10"/>
      <c r="E41" s="9">
        <f t="shared" si="5"/>
        <v>0</v>
      </c>
      <c r="F41" s="10"/>
      <c r="G41" s="9">
        <f t="shared" si="6"/>
        <v>0</v>
      </c>
      <c r="H41" s="10"/>
      <c r="I41" s="9">
        <f t="shared" si="7"/>
        <v>0</v>
      </c>
      <c r="J41" s="12"/>
      <c r="K41" s="26"/>
    </row>
    <row r="42" spans="1:11" ht="18" customHeight="1">
      <c r="A42" s="25" t="s">
        <v>11</v>
      </c>
      <c r="B42" s="55">
        <v>6</v>
      </c>
      <c r="C42" s="54">
        <f t="shared" si="4"/>
        <v>3</v>
      </c>
      <c r="D42" s="55"/>
      <c r="E42" s="54">
        <f t="shared" si="5"/>
        <v>0</v>
      </c>
      <c r="F42" s="55">
        <v>4</v>
      </c>
      <c r="G42" s="54">
        <f t="shared" si="6"/>
        <v>5</v>
      </c>
      <c r="H42" s="55"/>
      <c r="I42" s="54">
        <f t="shared" si="7"/>
        <v>0</v>
      </c>
      <c r="J42" s="56"/>
      <c r="K42" s="57">
        <f>SUM(C42:C43,E42:E43,G42:G43,I42:I43)</f>
        <v>8</v>
      </c>
    </row>
    <row r="43" spans="1:11" ht="12" customHeight="1" thickBot="1">
      <c r="A43" s="16"/>
      <c r="B43" s="10"/>
      <c r="C43" s="9">
        <f t="shared" si="4"/>
        <v>0</v>
      </c>
      <c r="D43" s="10"/>
      <c r="E43" s="9">
        <f t="shared" si="5"/>
        <v>0</v>
      </c>
      <c r="F43" s="10"/>
      <c r="G43" s="9">
        <f t="shared" si="6"/>
        <v>0</v>
      </c>
      <c r="H43" s="10"/>
      <c r="I43" s="9">
        <f t="shared" si="7"/>
        <v>0</v>
      </c>
      <c r="J43" s="12"/>
      <c r="K43" s="26"/>
    </row>
    <row r="44" spans="1:11" ht="18" customHeight="1">
      <c r="A44" s="25" t="s">
        <v>25</v>
      </c>
      <c r="B44" s="55"/>
      <c r="C44" s="54">
        <f t="shared" si="4"/>
        <v>0</v>
      </c>
      <c r="D44" s="55">
        <v>3</v>
      </c>
      <c r="E44" s="54">
        <f t="shared" si="5"/>
        <v>6</v>
      </c>
      <c r="F44" s="55"/>
      <c r="G44" s="54">
        <f t="shared" si="6"/>
        <v>0</v>
      </c>
      <c r="H44" s="55">
        <v>2</v>
      </c>
      <c r="I44" s="54">
        <f t="shared" si="7"/>
        <v>12</v>
      </c>
      <c r="J44" s="56"/>
      <c r="K44" s="57">
        <f>SUM(C44:C47,E44:E47,G44:G47,I44:I47)</f>
        <v>28</v>
      </c>
    </row>
    <row r="45" spans="1:11" ht="12" customHeight="1">
      <c r="A45" s="16"/>
      <c r="B45" s="6"/>
      <c r="C45" s="9">
        <f t="shared" si="4"/>
        <v>0</v>
      </c>
      <c r="D45" s="6">
        <v>4</v>
      </c>
      <c r="E45" s="9">
        <f t="shared" si="5"/>
        <v>5</v>
      </c>
      <c r="G45" s="9">
        <f t="shared" si="6"/>
        <v>0</v>
      </c>
      <c r="H45" s="6">
        <v>6</v>
      </c>
      <c r="I45" s="9">
        <f t="shared" si="7"/>
        <v>5</v>
      </c>
      <c r="K45" s="7"/>
    </row>
    <row r="46" spans="1:11" ht="12" customHeight="1">
      <c r="A46" s="16"/>
      <c r="B46" s="6"/>
      <c r="C46" s="9">
        <f t="shared" si="4"/>
        <v>0</v>
      </c>
      <c r="D46" s="6"/>
      <c r="E46" s="9">
        <f t="shared" si="5"/>
        <v>0</v>
      </c>
      <c r="G46" s="9">
        <f t="shared" si="6"/>
        <v>0</v>
      </c>
      <c r="H46" s="6"/>
      <c r="I46" s="9">
        <f t="shared" si="7"/>
        <v>0</v>
      </c>
      <c r="K46" s="7"/>
    </row>
    <row r="47" spans="1:11" ht="12" customHeight="1" thickBot="1">
      <c r="A47" s="16"/>
      <c r="B47" s="10"/>
      <c r="C47" s="9">
        <f t="shared" si="4"/>
        <v>0</v>
      </c>
      <c r="D47" s="10"/>
      <c r="E47" s="9">
        <f t="shared" si="5"/>
        <v>0</v>
      </c>
      <c r="F47" s="10"/>
      <c r="G47" s="9">
        <f t="shared" si="6"/>
        <v>0</v>
      </c>
      <c r="H47" s="10"/>
      <c r="I47" s="9">
        <f t="shared" si="7"/>
        <v>0</v>
      </c>
      <c r="J47" s="12"/>
      <c r="K47" s="26"/>
    </row>
    <row r="48" spans="1:11" ht="18" customHeight="1">
      <c r="A48" s="25" t="s">
        <v>35</v>
      </c>
      <c r="B48" s="55">
        <v>4</v>
      </c>
      <c r="C48" s="54">
        <f t="shared" si="4"/>
        <v>5</v>
      </c>
      <c r="D48" s="55">
        <v>7</v>
      </c>
      <c r="E48" s="54">
        <f t="shared" si="5"/>
        <v>2</v>
      </c>
      <c r="F48" s="55">
        <v>6</v>
      </c>
      <c r="G48" s="54">
        <f t="shared" si="6"/>
        <v>3</v>
      </c>
      <c r="H48" s="55"/>
      <c r="I48" s="54">
        <f t="shared" si="7"/>
        <v>0</v>
      </c>
      <c r="J48" s="56"/>
      <c r="K48" s="57">
        <f>SUM(C48:C50,E48:E50,G48:G50,I48:I50)</f>
        <v>10</v>
      </c>
    </row>
    <row r="49" spans="1:11" ht="12" customHeight="1">
      <c r="A49" s="16"/>
      <c r="B49" s="6"/>
      <c r="C49" s="9">
        <f t="shared" si="4"/>
        <v>0</v>
      </c>
      <c r="D49" s="6"/>
      <c r="E49" s="9">
        <f t="shared" si="5"/>
        <v>0</v>
      </c>
      <c r="G49" s="9">
        <f t="shared" si="6"/>
        <v>0</v>
      </c>
      <c r="H49" s="6"/>
      <c r="I49" s="9">
        <f t="shared" si="7"/>
        <v>0</v>
      </c>
      <c r="K49" s="7"/>
    </row>
    <row r="50" spans="1:11" ht="12" customHeight="1" thickBot="1">
      <c r="A50" s="16"/>
      <c r="B50" s="10"/>
      <c r="C50" s="9">
        <f t="shared" si="4"/>
        <v>0</v>
      </c>
      <c r="D50" s="10"/>
      <c r="E50" s="9">
        <f t="shared" si="5"/>
        <v>0</v>
      </c>
      <c r="F50" s="10"/>
      <c r="G50" s="9">
        <f t="shared" si="6"/>
        <v>0</v>
      </c>
      <c r="H50" s="10"/>
      <c r="I50" s="9">
        <f t="shared" si="7"/>
        <v>0</v>
      </c>
      <c r="J50" s="12"/>
      <c r="K50" s="26"/>
    </row>
    <row r="51" spans="1:11" ht="18" customHeight="1">
      <c r="A51" s="25" t="s">
        <v>36</v>
      </c>
      <c r="B51" s="55"/>
      <c r="C51" s="54">
        <f t="shared" si="4"/>
        <v>0</v>
      </c>
      <c r="D51" s="55">
        <v>2</v>
      </c>
      <c r="E51" s="54">
        <f t="shared" si="5"/>
        <v>8</v>
      </c>
      <c r="F51" s="55"/>
      <c r="G51" s="54">
        <f t="shared" si="6"/>
        <v>0</v>
      </c>
      <c r="H51" s="55"/>
      <c r="I51" s="54">
        <f t="shared" si="7"/>
        <v>0</v>
      </c>
      <c r="J51" s="56"/>
      <c r="K51" s="57">
        <f>SUM(C51:C52,E51:E52,G51:G52,I51:I52)</f>
        <v>8</v>
      </c>
    </row>
    <row r="52" spans="1:11" ht="12" customHeight="1" thickBot="1">
      <c r="A52" s="16"/>
      <c r="B52" s="10"/>
      <c r="C52" s="9">
        <f t="shared" si="4"/>
        <v>0</v>
      </c>
      <c r="D52" s="10"/>
      <c r="E52" s="9">
        <f t="shared" si="5"/>
        <v>0</v>
      </c>
      <c r="F52" s="10"/>
      <c r="G52" s="9">
        <f t="shared" si="6"/>
        <v>0</v>
      </c>
      <c r="H52" s="10"/>
      <c r="I52" s="9">
        <f t="shared" si="7"/>
        <v>0</v>
      </c>
      <c r="J52" s="12"/>
      <c r="K52" s="26"/>
    </row>
    <row r="53" spans="1:11" ht="18" customHeight="1">
      <c r="A53" s="25" t="s">
        <v>12</v>
      </c>
      <c r="B53" s="55">
        <v>1</v>
      </c>
      <c r="C53" s="54">
        <f t="shared" si="4"/>
        <v>9</v>
      </c>
      <c r="D53" s="55">
        <v>2</v>
      </c>
      <c r="E53" s="54">
        <f t="shared" si="5"/>
        <v>8</v>
      </c>
      <c r="F53" s="55"/>
      <c r="G53" s="54">
        <f t="shared" si="6"/>
        <v>0</v>
      </c>
      <c r="H53" s="55"/>
      <c r="I53" s="54">
        <f t="shared" si="7"/>
        <v>0</v>
      </c>
      <c r="J53" s="56"/>
      <c r="K53" s="57">
        <f>SUM(C53:C55,E53:E55,G53:G55,I53:I55)</f>
        <v>23</v>
      </c>
    </row>
    <row r="54" spans="1:11" ht="12" customHeight="1">
      <c r="A54" s="16"/>
      <c r="B54" s="6">
        <v>3</v>
      </c>
      <c r="C54" s="9">
        <f t="shared" si="4"/>
        <v>6</v>
      </c>
      <c r="D54" s="6"/>
      <c r="E54" s="9">
        <f t="shared" si="5"/>
        <v>0</v>
      </c>
      <c r="G54" s="9">
        <f t="shared" si="6"/>
        <v>0</v>
      </c>
      <c r="H54" s="6"/>
      <c r="I54" s="9">
        <f t="shared" si="7"/>
        <v>0</v>
      </c>
      <c r="K54" s="7"/>
    </row>
    <row r="55" spans="1:11" ht="12" customHeight="1" thickBot="1">
      <c r="A55" s="16"/>
      <c r="B55" s="10"/>
      <c r="C55" s="9">
        <f t="shared" si="4"/>
        <v>0</v>
      </c>
      <c r="D55" s="10"/>
      <c r="E55" s="9">
        <f t="shared" si="5"/>
        <v>0</v>
      </c>
      <c r="F55" s="10"/>
      <c r="G55" s="9">
        <f t="shared" si="6"/>
        <v>0</v>
      </c>
      <c r="H55" s="10"/>
      <c r="I55" s="9">
        <f t="shared" si="7"/>
        <v>0</v>
      </c>
      <c r="J55" s="12"/>
      <c r="K55" s="26"/>
    </row>
    <row r="56" spans="1:11" ht="18" customHeight="1">
      <c r="A56" s="25" t="s">
        <v>26</v>
      </c>
      <c r="B56" s="55">
        <v>3</v>
      </c>
      <c r="C56" s="54">
        <f t="shared" si="4"/>
        <v>6</v>
      </c>
      <c r="D56" s="55">
        <v>8</v>
      </c>
      <c r="E56" s="54">
        <f t="shared" si="5"/>
        <v>1</v>
      </c>
      <c r="F56" s="55">
        <v>3</v>
      </c>
      <c r="G56" s="54">
        <f t="shared" si="6"/>
        <v>6</v>
      </c>
      <c r="H56" s="55">
        <v>3</v>
      </c>
      <c r="I56" s="54">
        <f t="shared" si="7"/>
        <v>10</v>
      </c>
      <c r="J56" s="56"/>
      <c r="K56" s="57">
        <f>SUM(C56:C60,E56:E60,G56:G60,I56:I60)</f>
        <v>46</v>
      </c>
    </row>
    <row r="57" spans="1:11" ht="12" customHeight="1">
      <c r="A57" s="16"/>
      <c r="B57" s="10"/>
      <c r="C57" s="9">
        <f t="shared" si="4"/>
        <v>0</v>
      </c>
      <c r="D57" s="10">
        <v>3</v>
      </c>
      <c r="E57" s="9">
        <f t="shared" si="5"/>
        <v>6</v>
      </c>
      <c r="F57" s="10">
        <v>5</v>
      </c>
      <c r="G57" s="9">
        <f t="shared" si="6"/>
        <v>4</v>
      </c>
      <c r="H57" s="10"/>
      <c r="I57" s="9">
        <f t="shared" si="7"/>
        <v>0</v>
      </c>
      <c r="J57" s="12"/>
      <c r="K57" s="26"/>
    </row>
    <row r="58" spans="1:11" ht="12" customHeight="1">
      <c r="A58" s="16"/>
      <c r="B58" s="10"/>
      <c r="C58" s="9">
        <f t="shared" si="4"/>
        <v>0</v>
      </c>
      <c r="D58" s="10">
        <v>1</v>
      </c>
      <c r="E58" s="9">
        <f t="shared" si="5"/>
        <v>10</v>
      </c>
      <c r="F58" s="10"/>
      <c r="G58" s="9">
        <f t="shared" si="6"/>
        <v>0</v>
      </c>
      <c r="H58" s="10"/>
      <c r="I58" s="9">
        <f t="shared" si="7"/>
        <v>0</v>
      </c>
      <c r="J58" s="12"/>
      <c r="K58" s="26"/>
    </row>
    <row r="59" spans="1:11" ht="12" customHeight="1">
      <c r="A59" s="16"/>
      <c r="B59" s="10"/>
      <c r="C59" s="9">
        <f t="shared" si="4"/>
        <v>0</v>
      </c>
      <c r="D59" s="10">
        <v>6</v>
      </c>
      <c r="E59" s="9">
        <f t="shared" si="5"/>
        <v>3</v>
      </c>
      <c r="F59" s="10"/>
      <c r="G59" s="9">
        <f t="shared" si="6"/>
        <v>0</v>
      </c>
      <c r="H59" s="10"/>
      <c r="I59" s="9">
        <f t="shared" si="7"/>
        <v>0</v>
      </c>
      <c r="J59" s="12"/>
      <c r="K59" s="26"/>
    </row>
    <row r="60" spans="1:11" ht="12" customHeight="1" thickBot="1">
      <c r="A60" s="16"/>
      <c r="B60" s="10"/>
      <c r="C60" s="9">
        <f t="shared" si="4"/>
        <v>0</v>
      </c>
      <c r="D60" s="10"/>
      <c r="E60" s="9">
        <f t="shared" si="5"/>
        <v>0</v>
      </c>
      <c r="F60" s="10"/>
      <c r="G60" s="9">
        <f t="shared" si="6"/>
        <v>0</v>
      </c>
      <c r="H60" s="10"/>
      <c r="I60" s="9">
        <f t="shared" si="7"/>
        <v>0</v>
      </c>
      <c r="J60" s="12"/>
      <c r="K60" s="26"/>
    </row>
    <row r="61" spans="1:11" ht="18" customHeight="1">
      <c r="A61" s="25" t="s">
        <v>14</v>
      </c>
      <c r="B61" s="55">
        <v>5</v>
      </c>
      <c r="C61" s="54">
        <f t="shared" si="4"/>
        <v>4</v>
      </c>
      <c r="D61" s="55">
        <v>1</v>
      </c>
      <c r="E61" s="54">
        <f t="shared" si="5"/>
        <v>10</v>
      </c>
      <c r="F61" s="55">
        <v>1</v>
      </c>
      <c r="G61" s="54">
        <f t="shared" si="6"/>
        <v>10</v>
      </c>
      <c r="H61" s="55">
        <v>2</v>
      </c>
      <c r="I61" s="54">
        <f t="shared" si="7"/>
        <v>12</v>
      </c>
      <c r="J61" s="56"/>
      <c r="K61" s="57">
        <f>SUM(C61:C68,E61:E68,G61:G68,I61:I68)</f>
        <v>134.5</v>
      </c>
    </row>
    <row r="62" spans="1:11" ht="12" customHeight="1">
      <c r="A62" s="16"/>
      <c r="B62" s="6">
        <v>1</v>
      </c>
      <c r="C62" s="9">
        <f t="shared" si="4"/>
        <v>9</v>
      </c>
      <c r="D62" s="6">
        <v>5</v>
      </c>
      <c r="E62" s="9">
        <f t="shared" si="5"/>
        <v>4</v>
      </c>
      <c r="F62" s="6" t="s">
        <v>47</v>
      </c>
      <c r="G62" s="9">
        <v>5.5</v>
      </c>
      <c r="H62" s="6">
        <v>1</v>
      </c>
      <c r="I62" s="9">
        <f t="shared" si="7"/>
        <v>16</v>
      </c>
      <c r="K62" s="7"/>
    </row>
    <row r="63" spans="1:11" ht="12" customHeight="1">
      <c r="A63" s="16"/>
      <c r="B63" s="6">
        <v>1</v>
      </c>
      <c r="C63" s="9">
        <f t="shared" si="4"/>
        <v>9</v>
      </c>
      <c r="D63" s="6">
        <v>1</v>
      </c>
      <c r="E63" s="9">
        <f t="shared" si="5"/>
        <v>10</v>
      </c>
      <c r="G63" s="9">
        <f t="shared" si="6"/>
        <v>0</v>
      </c>
      <c r="H63" s="6"/>
      <c r="I63" s="9">
        <f t="shared" si="7"/>
        <v>0</v>
      </c>
      <c r="K63" s="7"/>
    </row>
    <row r="64" spans="1:11" ht="12" customHeight="1">
      <c r="A64" s="16"/>
      <c r="B64" s="6">
        <v>1</v>
      </c>
      <c r="C64" s="9">
        <f t="shared" si="4"/>
        <v>9</v>
      </c>
      <c r="D64" s="6">
        <v>2</v>
      </c>
      <c r="E64" s="9">
        <f t="shared" si="5"/>
        <v>8</v>
      </c>
      <c r="G64" s="9">
        <f t="shared" si="6"/>
        <v>0</v>
      </c>
      <c r="H64" s="6"/>
      <c r="I64" s="9">
        <f t="shared" si="7"/>
        <v>0</v>
      </c>
      <c r="K64" s="7"/>
    </row>
    <row r="65" spans="1:11" ht="12" customHeight="1">
      <c r="A65" s="16"/>
      <c r="B65" s="6">
        <v>5</v>
      </c>
      <c r="C65" s="9">
        <f t="shared" si="4"/>
        <v>4</v>
      </c>
      <c r="D65" s="6">
        <v>5</v>
      </c>
      <c r="E65" s="9">
        <f t="shared" si="5"/>
        <v>4</v>
      </c>
      <c r="G65" s="9">
        <f t="shared" si="6"/>
        <v>0</v>
      </c>
      <c r="H65" s="6"/>
      <c r="I65" s="9">
        <f t="shared" si="7"/>
        <v>0</v>
      </c>
      <c r="K65" s="7"/>
    </row>
    <row r="66" spans="1:11" ht="12" customHeight="1">
      <c r="A66" s="16"/>
      <c r="B66" s="6">
        <v>8</v>
      </c>
      <c r="C66" s="9">
        <f t="shared" si="4"/>
        <v>1</v>
      </c>
      <c r="D66" s="6">
        <v>1</v>
      </c>
      <c r="E66" s="9">
        <f t="shared" si="5"/>
        <v>10</v>
      </c>
      <c r="G66" s="9">
        <f t="shared" si="6"/>
        <v>0</v>
      </c>
      <c r="H66" s="6"/>
      <c r="I66" s="9">
        <f t="shared" si="7"/>
        <v>0</v>
      </c>
      <c r="K66" s="7"/>
    </row>
    <row r="67" spans="1:11" ht="12" customHeight="1">
      <c r="A67" s="16"/>
      <c r="B67" s="6">
        <v>1</v>
      </c>
      <c r="C67" s="9">
        <f t="shared" si="4"/>
        <v>9</v>
      </c>
      <c r="D67" s="6"/>
      <c r="E67" s="9">
        <f t="shared" si="5"/>
        <v>0</v>
      </c>
      <c r="G67" s="9">
        <f t="shared" si="6"/>
        <v>0</v>
      </c>
      <c r="H67" s="6"/>
      <c r="I67" s="9">
        <f t="shared" si="7"/>
        <v>0</v>
      </c>
      <c r="K67" s="7"/>
    </row>
    <row r="68" spans="1:11" ht="12" customHeight="1" thickBot="1">
      <c r="A68" s="16"/>
      <c r="B68" s="10"/>
      <c r="C68" s="9">
        <f t="shared" si="4"/>
        <v>0</v>
      </c>
      <c r="D68" s="10"/>
      <c r="E68" s="9">
        <f t="shared" si="5"/>
        <v>0</v>
      </c>
      <c r="F68" s="10"/>
      <c r="G68" s="9">
        <f t="shared" si="6"/>
        <v>0</v>
      </c>
      <c r="H68" s="10"/>
      <c r="I68" s="9">
        <f t="shared" si="7"/>
        <v>0</v>
      </c>
      <c r="J68" s="12"/>
      <c r="K68" s="26"/>
    </row>
    <row r="69" spans="1:11" ht="18" customHeight="1">
      <c r="A69" s="25" t="s">
        <v>37</v>
      </c>
      <c r="B69" s="55"/>
      <c r="C69" s="54">
        <f t="shared" si="4"/>
        <v>0</v>
      </c>
      <c r="D69" s="55">
        <v>2</v>
      </c>
      <c r="E69" s="54">
        <f t="shared" si="5"/>
        <v>8</v>
      </c>
      <c r="F69" s="55">
        <v>1</v>
      </c>
      <c r="G69" s="54">
        <f t="shared" si="6"/>
        <v>10</v>
      </c>
      <c r="H69" s="55">
        <v>1</v>
      </c>
      <c r="I69" s="54">
        <f t="shared" si="7"/>
        <v>16</v>
      </c>
      <c r="J69" s="56"/>
      <c r="K69" s="57">
        <f>SUM(C69:C71,E69:E71,G69:G71,I69:I71)</f>
        <v>39</v>
      </c>
    </row>
    <row r="70" spans="1:11" ht="12" customHeight="1">
      <c r="A70" s="16"/>
      <c r="B70" s="10"/>
      <c r="C70" s="9">
        <f t="shared" si="4"/>
        <v>0</v>
      </c>
      <c r="D70" s="10">
        <v>4</v>
      </c>
      <c r="E70" s="9">
        <f t="shared" si="5"/>
        <v>5</v>
      </c>
      <c r="F70" s="10"/>
      <c r="G70" s="9">
        <f t="shared" si="6"/>
        <v>0</v>
      </c>
      <c r="H70" s="10"/>
      <c r="I70" s="9">
        <f t="shared" si="7"/>
        <v>0</v>
      </c>
      <c r="J70" s="12"/>
      <c r="K70" s="26"/>
    </row>
    <row r="71" spans="1:11" ht="12" customHeight="1" thickBot="1">
      <c r="A71" s="16"/>
      <c r="B71" s="10"/>
      <c r="C71" s="9">
        <f aca="true" t="shared" si="8" ref="C71:C102">HLOOKUP(B71,$B$110:$J$113,2)</f>
        <v>0</v>
      </c>
      <c r="D71" s="10"/>
      <c r="E71" s="9">
        <f aca="true" t="shared" si="9" ref="E71:E102">HLOOKUP(D71,$B$110:$J$113,3)</f>
        <v>0</v>
      </c>
      <c r="F71" s="10"/>
      <c r="G71" s="9">
        <f aca="true" t="shared" si="10" ref="G71:G102">HLOOKUP(F71,$B$110:$J$113,3)</f>
        <v>0</v>
      </c>
      <c r="H71" s="10"/>
      <c r="I71" s="9">
        <f aca="true" t="shared" si="11" ref="I71:I102">HLOOKUP(H71,$B$110:$J$113,4)</f>
        <v>0</v>
      </c>
      <c r="J71" s="12"/>
      <c r="K71" s="26"/>
    </row>
    <row r="72" spans="1:11" ht="18" customHeight="1">
      <c r="A72" s="25" t="s">
        <v>38</v>
      </c>
      <c r="B72" s="55"/>
      <c r="C72" s="54">
        <f t="shared" si="8"/>
        <v>0</v>
      </c>
      <c r="D72" s="55"/>
      <c r="E72" s="54">
        <f t="shared" si="9"/>
        <v>0</v>
      </c>
      <c r="F72" s="55"/>
      <c r="G72" s="54">
        <f t="shared" si="10"/>
        <v>0</v>
      </c>
      <c r="H72" s="55">
        <v>5</v>
      </c>
      <c r="I72" s="54">
        <f t="shared" si="11"/>
        <v>6</v>
      </c>
      <c r="J72" s="56"/>
      <c r="K72" s="57">
        <f>SUM(C72:C73,E72:E73,G72:G73,I72:I73)</f>
        <v>9</v>
      </c>
    </row>
    <row r="73" spans="1:11" ht="12" customHeight="1" thickBot="1">
      <c r="A73" s="16"/>
      <c r="B73" s="10"/>
      <c r="C73" s="9">
        <f t="shared" si="8"/>
        <v>0</v>
      </c>
      <c r="D73" s="10"/>
      <c r="E73" s="9">
        <f t="shared" si="9"/>
        <v>0</v>
      </c>
      <c r="F73" s="10"/>
      <c r="G73" s="9">
        <f t="shared" si="10"/>
        <v>0</v>
      </c>
      <c r="H73" s="10">
        <v>7</v>
      </c>
      <c r="I73" s="9">
        <f t="shared" si="11"/>
        <v>3</v>
      </c>
      <c r="J73" s="12"/>
      <c r="K73" s="26"/>
    </row>
    <row r="74" spans="1:11" ht="18" customHeight="1">
      <c r="A74" s="60" t="s">
        <v>39</v>
      </c>
      <c r="B74" s="55"/>
      <c r="C74" s="54">
        <f t="shared" si="8"/>
        <v>0</v>
      </c>
      <c r="D74" s="55"/>
      <c r="E74" s="54">
        <f t="shared" si="9"/>
        <v>0</v>
      </c>
      <c r="F74" s="55">
        <v>3</v>
      </c>
      <c r="G74" s="54">
        <f t="shared" si="10"/>
        <v>6</v>
      </c>
      <c r="H74" s="55">
        <v>1</v>
      </c>
      <c r="I74" s="54">
        <f t="shared" si="11"/>
        <v>16</v>
      </c>
      <c r="J74" s="56"/>
      <c r="K74" s="57">
        <f>SUM(C74:C76,E74:E76,G74:G76,I74:I76)</f>
        <v>30</v>
      </c>
    </row>
    <row r="75" spans="1:11" ht="12" customHeight="1">
      <c r="A75" s="16"/>
      <c r="B75" s="6"/>
      <c r="C75" s="9">
        <f t="shared" si="8"/>
        <v>0</v>
      </c>
      <c r="D75" s="6"/>
      <c r="E75" s="9">
        <f t="shared" si="9"/>
        <v>0</v>
      </c>
      <c r="G75" s="9">
        <f t="shared" si="10"/>
        <v>0</v>
      </c>
      <c r="H75" s="6">
        <v>4</v>
      </c>
      <c r="I75" s="9">
        <f t="shared" si="11"/>
        <v>8</v>
      </c>
      <c r="K75" s="7"/>
    </row>
    <row r="76" spans="1:11" ht="12" customHeight="1" thickBot="1">
      <c r="A76" s="16"/>
      <c r="B76" s="10"/>
      <c r="C76" s="9">
        <f t="shared" si="8"/>
        <v>0</v>
      </c>
      <c r="D76" s="10"/>
      <c r="E76" s="9">
        <f t="shared" si="9"/>
        <v>0</v>
      </c>
      <c r="F76" s="10"/>
      <c r="G76" s="9">
        <f t="shared" si="10"/>
        <v>0</v>
      </c>
      <c r="H76" s="10"/>
      <c r="I76" s="9">
        <f t="shared" si="11"/>
        <v>0</v>
      </c>
      <c r="J76" s="12"/>
      <c r="K76" s="26"/>
    </row>
    <row r="77" spans="1:11" ht="18" customHeight="1">
      <c r="A77" s="60" t="s">
        <v>13</v>
      </c>
      <c r="B77" s="55"/>
      <c r="C77" s="54">
        <f t="shared" si="8"/>
        <v>0</v>
      </c>
      <c r="D77" s="55">
        <v>4</v>
      </c>
      <c r="E77" s="54">
        <f t="shared" si="9"/>
        <v>5</v>
      </c>
      <c r="F77" s="55"/>
      <c r="G77" s="54">
        <f t="shared" si="10"/>
        <v>0</v>
      </c>
      <c r="H77" s="55">
        <v>2</v>
      </c>
      <c r="I77" s="54">
        <f t="shared" si="11"/>
        <v>12</v>
      </c>
      <c r="J77" s="56"/>
      <c r="K77" s="57">
        <f>SUM(C77:C79,E77:E79,G77:G79,I77:I79)</f>
        <v>24</v>
      </c>
    </row>
    <row r="78" spans="1:11" ht="12" customHeight="1">
      <c r="A78" s="16"/>
      <c r="B78" s="6"/>
      <c r="C78" s="9">
        <f t="shared" si="8"/>
        <v>0</v>
      </c>
      <c r="D78" s="6" t="s">
        <v>46</v>
      </c>
      <c r="E78" s="9">
        <v>7</v>
      </c>
      <c r="G78" s="9">
        <f t="shared" si="10"/>
        <v>0</v>
      </c>
      <c r="H78" s="6"/>
      <c r="I78" s="9">
        <f t="shared" si="11"/>
        <v>0</v>
      </c>
      <c r="K78" s="7"/>
    </row>
    <row r="79" spans="1:11" ht="12" customHeight="1" thickBot="1">
      <c r="A79" s="16"/>
      <c r="B79" s="10"/>
      <c r="C79" s="9">
        <f t="shared" si="8"/>
        <v>0</v>
      </c>
      <c r="D79" s="10"/>
      <c r="E79" s="9">
        <f t="shared" si="9"/>
        <v>0</v>
      </c>
      <c r="F79" s="10"/>
      <c r="G79" s="9">
        <f t="shared" si="10"/>
        <v>0</v>
      </c>
      <c r="H79" s="10"/>
      <c r="I79" s="9">
        <f t="shared" si="11"/>
        <v>0</v>
      </c>
      <c r="J79" s="12"/>
      <c r="K79" s="26"/>
    </row>
    <row r="80" spans="1:11" ht="18" customHeight="1">
      <c r="A80" s="25" t="s">
        <v>40</v>
      </c>
      <c r="B80" s="55"/>
      <c r="C80" s="54">
        <f t="shared" si="8"/>
        <v>0</v>
      </c>
      <c r="D80" s="55">
        <v>2</v>
      </c>
      <c r="E80" s="54">
        <f t="shared" si="9"/>
        <v>8</v>
      </c>
      <c r="F80" s="55"/>
      <c r="G80" s="54">
        <f t="shared" si="10"/>
        <v>0</v>
      </c>
      <c r="H80" s="55"/>
      <c r="I80" s="54">
        <f t="shared" si="11"/>
        <v>0</v>
      </c>
      <c r="J80" s="56"/>
      <c r="K80" s="57">
        <f>SUM(C80:C81,E80:E81,G80:G81,I80:I81)</f>
        <v>8</v>
      </c>
    </row>
    <row r="81" spans="1:11" ht="12" customHeight="1" thickBot="1">
      <c r="A81" s="16"/>
      <c r="B81" s="10"/>
      <c r="C81" s="9">
        <f t="shared" si="8"/>
        <v>0</v>
      </c>
      <c r="D81" s="10"/>
      <c r="E81" s="9">
        <f t="shared" si="9"/>
        <v>0</v>
      </c>
      <c r="F81" s="10"/>
      <c r="G81" s="9">
        <f t="shared" si="10"/>
        <v>0</v>
      </c>
      <c r="H81" s="10"/>
      <c r="I81" s="9">
        <f t="shared" si="11"/>
        <v>0</v>
      </c>
      <c r="J81" s="12"/>
      <c r="K81" s="26"/>
    </row>
    <row r="82" spans="1:11" ht="18" customHeight="1">
      <c r="A82" s="25" t="s">
        <v>41</v>
      </c>
      <c r="B82" s="55">
        <v>1</v>
      </c>
      <c r="C82" s="54">
        <f t="shared" si="8"/>
        <v>9</v>
      </c>
      <c r="D82" s="55">
        <v>1</v>
      </c>
      <c r="E82" s="54">
        <f t="shared" si="9"/>
        <v>10</v>
      </c>
      <c r="F82" s="55">
        <v>2</v>
      </c>
      <c r="G82" s="54">
        <f t="shared" si="10"/>
        <v>8</v>
      </c>
      <c r="H82" s="55">
        <v>6</v>
      </c>
      <c r="I82" s="54">
        <f t="shared" si="11"/>
        <v>5</v>
      </c>
      <c r="J82" s="56"/>
      <c r="K82" s="57">
        <f>SUM(C82:C88,E82:E88,G82:G88,I82:I88)</f>
        <v>72</v>
      </c>
    </row>
    <row r="83" spans="1:11" ht="12" customHeight="1">
      <c r="A83" s="16"/>
      <c r="B83" s="6"/>
      <c r="C83" s="9">
        <f t="shared" si="8"/>
        <v>0</v>
      </c>
      <c r="D83" s="6">
        <v>6</v>
      </c>
      <c r="E83" s="9">
        <f t="shared" si="9"/>
        <v>3</v>
      </c>
      <c r="F83" s="6">
        <v>5</v>
      </c>
      <c r="G83" s="9">
        <f t="shared" si="10"/>
        <v>4</v>
      </c>
      <c r="H83" s="6">
        <v>3</v>
      </c>
      <c r="I83" s="9">
        <f t="shared" si="11"/>
        <v>10</v>
      </c>
      <c r="K83" s="7"/>
    </row>
    <row r="84" spans="1:11" ht="12" customHeight="1">
      <c r="A84" s="16"/>
      <c r="B84" s="6"/>
      <c r="C84" s="9">
        <f t="shared" si="8"/>
        <v>0</v>
      </c>
      <c r="D84" s="6">
        <v>7</v>
      </c>
      <c r="E84" s="9">
        <f t="shared" si="9"/>
        <v>2</v>
      </c>
      <c r="F84" s="6">
        <v>2</v>
      </c>
      <c r="G84" s="9">
        <f t="shared" si="10"/>
        <v>8</v>
      </c>
      <c r="H84" s="6"/>
      <c r="I84" s="9">
        <f t="shared" si="11"/>
        <v>0</v>
      </c>
      <c r="K84" s="7"/>
    </row>
    <row r="85" spans="1:11" ht="12" customHeight="1">
      <c r="A85" s="16"/>
      <c r="B85" s="6"/>
      <c r="C85" s="9">
        <f t="shared" si="8"/>
        <v>0</v>
      </c>
      <c r="D85" s="6">
        <v>4</v>
      </c>
      <c r="E85" s="9">
        <f t="shared" si="9"/>
        <v>5</v>
      </c>
      <c r="G85" s="9">
        <f t="shared" si="10"/>
        <v>0</v>
      </c>
      <c r="H85" s="6"/>
      <c r="I85" s="9">
        <f t="shared" si="11"/>
        <v>0</v>
      </c>
      <c r="K85" s="7"/>
    </row>
    <row r="86" spans="1:11" ht="12" customHeight="1">
      <c r="A86" s="16"/>
      <c r="B86" s="6"/>
      <c r="C86" s="9">
        <f t="shared" si="8"/>
        <v>0</v>
      </c>
      <c r="D86" s="6">
        <v>2</v>
      </c>
      <c r="E86" s="9">
        <f t="shared" si="9"/>
        <v>8</v>
      </c>
      <c r="G86" s="9">
        <f t="shared" si="10"/>
        <v>0</v>
      </c>
      <c r="H86" s="6"/>
      <c r="I86" s="9">
        <f t="shared" si="11"/>
        <v>0</v>
      </c>
      <c r="K86" s="7"/>
    </row>
    <row r="87" spans="1:11" ht="12" customHeight="1">
      <c r="A87" s="16"/>
      <c r="B87" s="6"/>
      <c r="C87" s="9">
        <f t="shared" si="8"/>
        <v>0</v>
      </c>
      <c r="D87" s="6"/>
      <c r="E87" s="9">
        <f t="shared" si="9"/>
        <v>0</v>
      </c>
      <c r="G87" s="9">
        <f t="shared" si="10"/>
        <v>0</v>
      </c>
      <c r="H87" s="6"/>
      <c r="I87" s="9">
        <f t="shared" si="11"/>
        <v>0</v>
      </c>
      <c r="K87" s="7"/>
    </row>
    <row r="88" spans="1:11" ht="12" customHeight="1" thickBot="1">
      <c r="A88" s="16"/>
      <c r="B88" s="10"/>
      <c r="C88" s="9">
        <f t="shared" si="8"/>
        <v>0</v>
      </c>
      <c r="D88" s="10"/>
      <c r="E88" s="9">
        <f t="shared" si="9"/>
        <v>0</v>
      </c>
      <c r="F88" s="10"/>
      <c r="G88" s="9">
        <f t="shared" si="10"/>
        <v>0</v>
      </c>
      <c r="H88" s="10"/>
      <c r="I88" s="9">
        <f t="shared" si="11"/>
        <v>0</v>
      </c>
      <c r="J88" s="12"/>
      <c r="K88" s="26"/>
    </row>
    <row r="89" spans="1:11" ht="18" customHeight="1">
      <c r="A89" s="25" t="s">
        <v>42</v>
      </c>
      <c r="B89" s="55"/>
      <c r="C89" s="54">
        <f t="shared" si="8"/>
        <v>0</v>
      </c>
      <c r="D89" s="55"/>
      <c r="E89" s="54">
        <f t="shared" si="9"/>
        <v>0</v>
      </c>
      <c r="F89" s="55">
        <v>2</v>
      </c>
      <c r="G89" s="54">
        <f t="shared" si="10"/>
        <v>8</v>
      </c>
      <c r="H89" s="55"/>
      <c r="I89" s="54">
        <f t="shared" si="11"/>
        <v>0</v>
      </c>
      <c r="J89" s="56"/>
      <c r="K89" s="57">
        <f>SUM(C89:C90,E89:E90,G89:G90,I89:I90)</f>
        <v>8</v>
      </c>
    </row>
    <row r="90" spans="1:11" ht="12" customHeight="1" thickBot="1">
      <c r="A90" s="16"/>
      <c r="B90" s="10"/>
      <c r="C90" s="9">
        <f t="shared" si="8"/>
        <v>0</v>
      </c>
      <c r="D90" s="10"/>
      <c r="E90" s="9">
        <f t="shared" si="9"/>
        <v>0</v>
      </c>
      <c r="F90" s="10"/>
      <c r="G90" s="9">
        <f t="shared" si="10"/>
        <v>0</v>
      </c>
      <c r="H90" s="10"/>
      <c r="I90" s="9">
        <f t="shared" si="11"/>
        <v>0</v>
      </c>
      <c r="J90" s="12"/>
      <c r="K90" s="26"/>
    </row>
    <row r="91" spans="1:11" ht="18" customHeight="1">
      <c r="A91" s="25" t="s">
        <v>43</v>
      </c>
      <c r="B91" s="55">
        <v>2</v>
      </c>
      <c r="C91" s="54">
        <f t="shared" si="8"/>
        <v>7</v>
      </c>
      <c r="D91" s="55"/>
      <c r="E91" s="54">
        <f t="shared" si="9"/>
        <v>0</v>
      </c>
      <c r="F91" s="55"/>
      <c r="G91" s="54">
        <f t="shared" si="10"/>
        <v>0</v>
      </c>
      <c r="H91" s="55"/>
      <c r="I91" s="54">
        <f t="shared" si="11"/>
        <v>0</v>
      </c>
      <c r="J91" s="56"/>
      <c r="K91" s="57">
        <f>SUM(C91:C92,E91:E92,G91:G92,I91:I92)</f>
        <v>7</v>
      </c>
    </row>
    <row r="92" spans="1:11" ht="12" customHeight="1" thickBot="1">
      <c r="A92" s="16"/>
      <c r="B92" s="10"/>
      <c r="C92" s="9">
        <f t="shared" si="8"/>
        <v>0</v>
      </c>
      <c r="D92" s="10"/>
      <c r="E92" s="9">
        <f t="shared" si="9"/>
        <v>0</v>
      </c>
      <c r="F92" s="10"/>
      <c r="G92" s="9">
        <f t="shared" si="10"/>
        <v>0</v>
      </c>
      <c r="H92" s="10"/>
      <c r="I92" s="9">
        <f t="shared" si="11"/>
        <v>0</v>
      </c>
      <c r="J92" s="12"/>
      <c r="K92" s="26"/>
    </row>
    <row r="93" spans="1:11" ht="18" customHeight="1">
      <c r="A93" s="25" t="s">
        <v>44</v>
      </c>
      <c r="B93" s="55">
        <v>2</v>
      </c>
      <c r="C93" s="54">
        <f t="shared" si="8"/>
        <v>7</v>
      </c>
      <c r="D93" s="55">
        <v>2</v>
      </c>
      <c r="E93" s="54">
        <f t="shared" si="9"/>
        <v>8</v>
      </c>
      <c r="F93" s="55"/>
      <c r="G93" s="54">
        <f t="shared" si="10"/>
        <v>0</v>
      </c>
      <c r="H93" s="55">
        <v>3</v>
      </c>
      <c r="I93" s="54">
        <f t="shared" si="11"/>
        <v>10</v>
      </c>
      <c r="J93" s="56"/>
      <c r="K93" s="57">
        <f>SUM(C93:C97,E93:E97,G93:G97,I93:I97)</f>
        <v>75</v>
      </c>
    </row>
    <row r="94" spans="1:11" ht="12" customHeight="1">
      <c r="A94" s="16"/>
      <c r="B94" s="6">
        <v>2</v>
      </c>
      <c r="C94" s="9">
        <f t="shared" si="8"/>
        <v>7</v>
      </c>
      <c r="D94" s="6">
        <v>2</v>
      </c>
      <c r="E94" s="9">
        <f t="shared" si="9"/>
        <v>8</v>
      </c>
      <c r="G94" s="9">
        <f t="shared" si="10"/>
        <v>0</v>
      </c>
      <c r="H94" s="6">
        <v>1</v>
      </c>
      <c r="I94" s="9">
        <f t="shared" si="11"/>
        <v>16</v>
      </c>
      <c r="K94" s="7"/>
    </row>
    <row r="95" spans="1:11" ht="12" customHeight="1">
      <c r="A95" s="16"/>
      <c r="B95" s="6">
        <v>1</v>
      </c>
      <c r="C95" s="9">
        <f t="shared" si="8"/>
        <v>9</v>
      </c>
      <c r="D95" s="6">
        <v>1</v>
      </c>
      <c r="E95" s="9">
        <f t="shared" si="9"/>
        <v>10</v>
      </c>
      <c r="G95" s="9">
        <f t="shared" si="10"/>
        <v>0</v>
      </c>
      <c r="H95" s="6"/>
      <c r="I95" s="9">
        <f t="shared" si="11"/>
        <v>0</v>
      </c>
      <c r="K95" s="7"/>
    </row>
    <row r="96" spans="1:11" ht="12" customHeight="1">
      <c r="A96" s="16"/>
      <c r="B96" s="6"/>
      <c r="C96" s="9">
        <f t="shared" si="8"/>
        <v>0</v>
      </c>
      <c r="D96" s="6"/>
      <c r="E96" s="9">
        <f t="shared" si="9"/>
        <v>0</v>
      </c>
      <c r="G96" s="9">
        <f t="shared" si="10"/>
        <v>0</v>
      </c>
      <c r="H96" s="6"/>
      <c r="I96" s="9">
        <f t="shared" si="11"/>
        <v>0</v>
      </c>
      <c r="K96" s="7"/>
    </row>
    <row r="97" spans="1:11" ht="12" customHeight="1" thickBot="1">
      <c r="A97" s="16"/>
      <c r="B97" s="10"/>
      <c r="C97" s="9">
        <f t="shared" si="8"/>
        <v>0</v>
      </c>
      <c r="D97" s="10"/>
      <c r="E97" s="9">
        <f t="shared" si="9"/>
        <v>0</v>
      </c>
      <c r="F97" s="10"/>
      <c r="G97" s="9">
        <f t="shared" si="10"/>
        <v>0</v>
      </c>
      <c r="H97" s="10"/>
      <c r="I97" s="9">
        <f t="shared" si="11"/>
        <v>0</v>
      </c>
      <c r="J97" s="12"/>
      <c r="K97" s="26"/>
    </row>
    <row r="98" spans="1:11" ht="18" customHeight="1">
      <c r="A98" s="25" t="s">
        <v>28</v>
      </c>
      <c r="B98" s="55"/>
      <c r="C98" s="54">
        <f t="shared" si="8"/>
        <v>0</v>
      </c>
      <c r="D98" s="55"/>
      <c r="E98" s="54">
        <f t="shared" si="9"/>
        <v>0</v>
      </c>
      <c r="F98" s="55"/>
      <c r="G98" s="54">
        <f t="shared" si="10"/>
        <v>0</v>
      </c>
      <c r="H98" s="55">
        <v>8</v>
      </c>
      <c r="I98" s="54">
        <f t="shared" si="11"/>
        <v>1</v>
      </c>
      <c r="J98" s="56"/>
      <c r="K98" s="57">
        <f>SUM(C98:C99,E98:E99,G98:G99,I98:I99)</f>
        <v>1</v>
      </c>
    </row>
    <row r="99" spans="1:11" ht="12" customHeight="1" thickBot="1">
      <c r="A99" s="16"/>
      <c r="B99" s="10"/>
      <c r="C99" s="9">
        <f t="shared" si="8"/>
        <v>0</v>
      </c>
      <c r="D99" s="10"/>
      <c r="E99" s="9">
        <f t="shared" si="9"/>
        <v>0</v>
      </c>
      <c r="F99" s="10"/>
      <c r="G99" s="9">
        <f t="shared" si="10"/>
        <v>0</v>
      </c>
      <c r="H99" s="10"/>
      <c r="I99" s="9">
        <f t="shared" si="11"/>
        <v>0</v>
      </c>
      <c r="J99" s="12"/>
      <c r="K99" s="26"/>
    </row>
    <row r="100" spans="1:11" ht="18" customHeight="1">
      <c r="A100" s="25" t="s">
        <v>29</v>
      </c>
      <c r="B100" s="55"/>
      <c r="C100" s="54">
        <f t="shared" si="8"/>
        <v>0</v>
      </c>
      <c r="D100" s="55">
        <v>5</v>
      </c>
      <c r="E100" s="54">
        <f t="shared" si="9"/>
        <v>4</v>
      </c>
      <c r="F100" s="55">
        <v>4</v>
      </c>
      <c r="G100" s="54">
        <f t="shared" si="10"/>
        <v>5</v>
      </c>
      <c r="H100" s="55">
        <v>5</v>
      </c>
      <c r="I100" s="54">
        <f t="shared" si="11"/>
        <v>6</v>
      </c>
      <c r="J100" s="56"/>
      <c r="K100" s="57">
        <f>SUM(C100:C103,E100:E103,G100:G103,I100:I103)</f>
        <v>37</v>
      </c>
    </row>
    <row r="101" spans="1:11" ht="12" customHeight="1">
      <c r="A101" s="16"/>
      <c r="B101" s="6"/>
      <c r="C101" s="9">
        <f t="shared" si="8"/>
        <v>0</v>
      </c>
      <c r="D101" s="6">
        <v>8</v>
      </c>
      <c r="E101" s="9">
        <f t="shared" si="9"/>
        <v>1</v>
      </c>
      <c r="F101" s="6">
        <v>3</v>
      </c>
      <c r="G101" s="9">
        <f t="shared" si="10"/>
        <v>6</v>
      </c>
      <c r="H101" s="6">
        <v>2</v>
      </c>
      <c r="I101" s="9">
        <f t="shared" si="11"/>
        <v>12</v>
      </c>
      <c r="K101" s="7"/>
    </row>
    <row r="102" spans="1:11" ht="12" customHeight="1">
      <c r="A102" s="16"/>
      <c r="B102" s="6"/>
      <c r="C102" s="9">
        <f t="shared" si="8"/>
        <v>0</v>
      </c>
      <c r="D102" s="6">
        <v>6</v>
      </c>
      <c r="E102" s="9">
        <f t="shared" si="9"/>
        <v>3</v>
      </c>
      <c r="G102" s="9">
        <f t="shared" si="10"/>
        <v>0</v>
      </c>
      <c r="H102" s="6"/>
      <c r="I102" s="9">
        <f t="shared" si="11"/>
        <v>0</v>
      </c>
      <c r="K102" s="7"/>
    </row>
    <row r="103" spans="1:11" ht="12" customHeight="1">
      <c r="A103" s="16"/>
      <c r="B103" s="10"/>
      <c r="C103" s="9">
        <f>HLOOKUP(B103,$B$110:$J$113,2)</f>
        <v>0</v>
      </c>
      <c r="D103" s="10"/>
      <c r="E103" s="9">
        <f>HLOOKUP(D103,$B$110:$J$113,3)</f>
        <v>0</v>
      </c>
      <c r="F103" s="10"/>
      <c r="G103" s="9">
        <f>HLOOKUP(F103,$B$110:$J$113,3)</f>
        <v>0</v>
      </c>
      <c r="H103" s="10"/>
      <c r="I103" s="9">
        <f>HLOOKUP(H103,$B$110:$J$113,4)</f>
        <v>0</v>
      </c>
      <c r="J103" s="12"/>
      <c r="K103" s="26"/>
    </row>
    <row r="104" spans="1:11" ht="12.75" customHeight="1">
      <c r="A104" s="11"/>
      <c r="B104" s="10"/>
      <c r="C104" s="12"/>
      <c r="D104" s="10"/>
      <c r="E104" s="12"/>
      <c r="F104" s="10"/>
      <c r="G104" s="12"/>
      <c r="H104" s="10"/>
      <c r="I104" s="12"/>
      <c r="J104" s="12"/>
      <c r="K104" s="26"/>
    </row>
    <row r="105" spans="1:11" ht="12.75" customHeight="1">
      <c r="A105" s="11"/>
      <c r="B105" s="10"/>
      <c r="C105" s="12"/>
      <c r="D105" s="10"/>
      <c r="E105" s="12"/>
      <c r="F105" s="10"/>
      <c r="G105" s="12"/>
      <c r="H105" s="10"/>
      <c r="I105" s="12"/>
      <c r="J105" s="12"/>
      <c r="K105" s="26"/>
    </row>
    <row r="106" spans="1:11" ht="12.75" customHeight="1">
      <c r="A106" s="11"/>
      <c r="B106" s="10"/>
      <c r="C106" s="12"/>
      <c r="D106" s="10"/>
      <c r="E106" s="12"/>
      <c r="F106" s="10"/>
      <c r="G106" s="12"/>
      <c r="H106" s="10"/>
      <c r="I106" s="12"/>
      <c r="J106" s="12"/>
      <c r="K106" s="26"/>
    </row>
    <row r="107" spans="1:14" ht="12.75" customHeight="1" thickBot="1">
      <c r="A107" s="11"/>
      <c r="B107" s="28"/>
      <c r="C107" s="12"/>
      <c r="D107" s="10"/>
      <c r="E107" s="12"/>
      <c r="F107" s="10"/>
      <c r="G107" s="12"/>
      <c r="H107" s="12"/>
      <c r="I107" s="12"/>
      <c r="J107" s="12"/>
      <c r="K107" s="26"/>
      <c r="L107" s="6"/>
      <c r="N107" s="7"/>
    </row>
    <row r="108" spans="1:14" s="15" customFormat="1" ht="13.5" thickBot="1">
      <c r="A108" s="74" t="s">
        <v>15</v>
      </c>
      <c r="B108" s="69"/>
      <c r="C108" s="70">
        <f>SUM(C3:C103)</f>
        <v>247</v>
      </c>
      <c r="D108" s="71"/>
      <c r="E108" s="70">
        <f>SUM(E3:E103)</f>
        <v>286</v>
      </c>
      <c r="F108" s="71"/>
      <c r="G108" s="70">
        <f>SUM(G3:G103)</f>
        <v>142</v>
      </c>
      <c r="H108" s="72"/>
      <c r="I108" s="70">
        <f>SUM(I3:I103)</f>
        <v>287</v>
      </c>
      <c r="J108" s="72"/>
      <c r="K108" s="70">
        <f>SUM(K3:K103)</f>
        <v>962</v>
      </c>
      <c r="L108" s="71"/>
      <c r="M108" s="73">
        <f>SUM(C108,E108,G108,I108)</f>
        <v>962</v>
      </c>
      <c r="N108" s="7"/>
    </row>
    <row r="109" spans="1:14" ht="12.75">
      <c r="A109" s="64"/>
      <c r="B109" s="28"/>
      <c r="C109" s="12"/>
      <c r="D109" s="12"/>
      <c r="E109" s="12"/>
      <c r="F109" s="10"/>
      <c r="G109" s="12"/>
      <c r="H109" s="12"/>
      <c r="I109" s="12"/>
      <c r="J109" s="12"/>
      <c r="K109" s="14"/>
      <c r="L109" s="10"/>
      <c r="M109" s="9"/>
      <c r="N109" s="7"/>
    </row>
    <row r="110" spans="1:13" ht="12.75">
      <c r="A110" s="49" t="s">
        <v>3</v>
      </c>
      <c r="B110" s="59">
        <v>0</v>
      </c>
      <c r="C110" s="27">
        <v>1</v>
      </c>
      <c r="D110" s="27">
        <v>2</v>
      </c>
      <c r="E110" s="27">
        <v>3</v>
      </c>
      <c r="F110" s="77">
        <v>4</v>
      </c>
      <c r="G110" s="27">
        <v>5</v>
      </c>
      <c r="H110" s="27">
        <v>6</v>
      </c>
      <c r="I110" s="27">
        <v>7</v>
      </c>
      <c r="J110" s="27">
        <v>8</v>
      </c>
      <c r="K110" s="58"/>
      <c r="L110" s="28"/>
      <c r="M110" s="19"/>
    </row>
    <row r="111" spans="1:13" ht="12.75">
      <c r="A111" s="27" t="s">
        <v>4</v>
      </c>
      <c r="B111" s="28">
        <v>0</v>
      </c>
      <c r="C111" s="12">
        <v>9</v>
      </c>
      <c r="D111" s="12">
        <v>7</v>
      </c>
      <c r="E111" s="12">
        <v>6</v>
      </c>
      <c r="F111" s="78">
        <v>5</v>
      </c>
      <c r="G111" s="12">
        <v>4</v>
      </c>
      <c r="H111" s="12">
        <v>3</v>
      </c>
      <c r="I111" s="12">
        <v>2</v>
      </c>
      <c r="J111" s="12">
        <v>1</v>
      </c>
      <c r="K111" s="14"/>
      <c r="L111" s="12"/>
      <c r="M111" s="9"/>
    </row>
    <row r="112" spans="1:13" ht="12.75">
      <c r="A112" s="27" t="s">
        <v>5</v>
      </c>
      <c r="B112" s="28">
        <v>0</v>
      </c>
      <c r="C112" s="12">
        <v>10</v>
      </c>
      <c r="D112" s="12">
        <v>8</v>
      </c>
      <c r="E112" s="12">
        <v>6</v>
      </c>
      <c r="F112" s="78">
        <v>5</v>
      </c>
      <c r="G112" s="12">
        <v>4</v>
      </c>
      <c r="H112" s="12">
        <v>3</v>
      </c>
      <c r="I112" s="12">
        <v>2</v>
      </c>
      <c r="J112" s="12">
        <v>1</v>
      </c>
      <c r="K112" s="14"/>
      <c r="L112" s="12"/>
      <c r="M112" s="9"/>
    </row>
    <row r="113" spans="1:13" ht="12.75">
      <c r="A113" s="27" t="s">
        <v>6</v>
      </c>
      <c r="B113" s="65">
        <v>0</v>
      </c>
      <c r="C113" s="66">
        <v>16</v>
      </c>
      <c r="D113" s="66">
        <v>12</v>
      </c>
      <c r="E113" s="66">
        <v>10</v>
      </c>
      <c r="F113" s="79">
        <v>8</v>
      </c>
      <c r="G113" s="66">
        <v>6</v>
      </c>
      <c r="H113" s="66">
        <v>5</v>
      </c>
      <c r="I113" s="66">
        <v>3</v>
      </c>
      <c r="J113" s="66">
        <v>1</v>
      </c>
      <c r="K113" s="67"/>
      <c r="L113" s="66"/>
      <c r="M113" s="68"/>
    </row>
    <row r="114" spans="1:6" ht="12.75">
      <c r="A114" s="29"/>
      <c r="F114" s="80"/>
    </row>
    <row r="115" spans="1:11" ht="12.75">
      <c r="A115" s="17"/>
      <c r="H115" s="17"/>
      <c r="K115" s="20"/>
    </row>
    <row r="116" ht="12.75">
      <c r="A116" s="17"/>
    </row>
    <row r="117" ht="12.75">
      <c r="A117" s="17"/>
    </row>
    <row r="118" ht="12.75">
      <c r="A118" s="17"/>
    </row>
  </sheetData>
  <sheetProtection selectLockedCells="1"/>
  <printOptions gridLines="1"/>
  <pageMargins left="0.66" right="0.36" top="0.8" bottom="0.69" header="0.31" footer="0.33"/>
  <pageSetup horizontalDpi="300" verticalDpi="300" orientation="portrait" scale="82" r:id="rId1"/>
  <headerFooter alignWithMargins="0">
    <oddHeader>&amp;L2006 US MASTERS
SYNCHRONIZED SWIMMING&amp;C  &amp;EHIGH POINT TEAM AWARD&amp;ROCTOBER 26-28, 2006
Beaverton, Oregon
</oddHeader>
    <oddFooter>&amp;R Page &amp;P of &amp;N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McGeoch</dc:creator>
  <cp:keywords/>
  <dc:description/>
  <cp:lastModifiedBy>Jackie McDaniel</cp:lastModifiedBy>
  <cp:lastPrinted>2006-10-28T23:38:42Z</cp:lastPrinted>
  <dcterms:created xsi:type="dcterms:W3CDTF">1999-01-27T22:43:19Z</dcterms:created>
  <dcterms:modified xsi:type="dcterms:W3CDTF">2006-10-28T23:54:17Z</dcterms:modified>
  <cp:category/>
  <cp:version/>
  <cp:contentType/>
  <cp:contentStatus/>
</cp:coreProperties>
</file>